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19\Mod2\"/>
    </mc:Choice>
  </mc:AlternateContent>
  <xr:revisionPtr revIDLastSave="0" documentId="13_ncr:1_{49156509-18A0-4B50-AB30-0552124C51D3}" xr6:coauthVersionLast="45" xr6:coauthVersionMax="45" xr10:uidLastSave="{00000000-0000-0000-0000-000000000000}"/>
  <bookViews>
    <workbookView xWindow="-28920" yWindow="1170" windowWidth="29040" windowHeight="15840" xr2:uid="{12AA8554-46AF-447F-AABE-FE4BDEDE6985}"/>
  </bookViews>
  <sheets>
    <sheet name="TVM" sheetId="7" r:id="rId1"/>
    <sheet name="Statistical" sheetId="1" r:id="rId2"/>
    <sheet name="Statistical2" sheetId="2" r:id="rId3"/>
    <sheet name="Logical_Dates" sheetId="3" r:id="rId4"/>
    <sheet name="Lookup" sheetId="5" r:id="rId5"/>
    <sheet name="Custom" sheetId="8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7" l="1"/>
  <c r="I14" i="7" s="1"/>
  <c r="I15" i="7" s="1"/>
  <c r="I16" i="7" s="1"/>
  <c r="F5" i="5"/>
  <c r="E5" i="5"/>
  <c r="D5" i="5"/>
  <c r="C5" i="5"/>
</calcChain>
</file>

<file path=xl/sharedStrings.xml><?xml version="1.0" encoding="utf-8"?>
<sst xmlns="http://schemas.openxmlformats.org/spreadsheetml/2006/main" count="344" uniqueCount="262">
  <si>
    <t>Statistical in Class Exercises</t>
  </si>
  <si>
    <t>Brian Allen</t>
  </si>
  <si>
    <t>C</t>
  </si>
  <si>
    <t>Michigan State</t>
  </si>
  <si>
    <t>Austin Blythe</t>
  </si>
  <si>
    <t>OL</t>
  </si>
  <si>
    <t>Iowa</t>
  </si>
  <si>
    <t>Blake Bortles</t>
  </si>
  <si>
    <t>QB</t>
  </si>
  <si>
    <t>Central Florida</t>
  </si>
  <si>
    <t>Michael Brockers</t>
  </si>
  <si>
    <t>DL</t>
  </si>
  <si>
    <t>LSU</t>
  </si>
  <si>
    <t>Malcolm Brown</t>
  </si>
  <si>
    <t>RB</t>
  </si>
  <si>
    <t>Texas</t>
  </si>
  <si>
    <t>Marqui Christian</t>
  </si>
  <si>
    <t>S</t>
  </si>
  <si>
    <t>Midwestern State</t>
  </si>
  <si>
    <t>Brandin Cooks</t>
  </si>
  <si>
    <t>WR</t>
  </si>
  <si>
    <t>Oregon State</t>
  </si>
  <si>
    <t>Jamil Demby</t>
  </si>
  <si>
    <t>Maine</t>
  </si>
  <si>
    <t>Aaron Donald</t>
  </si>
  <si>
    <t>DT</t>
  </si>
  <si>
    <t>Pittsburgh</t>
  </si>
  <si>
    <t>Samson Ebukam</t>
  </si>
  <si>
    <t>OLB</t>
  </si>
  <si>
    <t>Eastern Washington</t>
  </si>
  <si>
    <t>David Edwards</t>
  </si>
  <si>
    <t>T</t>
  </si>
  <si>
    <t>R</t>
  </si>
  <si>
    <t>Wisconsin</t>
  </si>
  <si>
    <t>Bobby Evans</t>
  </si>
  <si>
    <t>Oklahoma</t>
  </si>
  <si>
    <t>Gerald Everett</t>
  </si>
  <si>
    <t>TE</t>
  </si>
  <si>
    <t>South Alabama</t>
  </si>
  <si>
    <t>Dante Fowler Jr.</t>
  </si>
  <si>
    <t>Florida</t>
  </si>
  <si>
    <t>Morgan Fox</t>
  </si>
  <si>
    <t>DE</t>
  </si>
  <si>
    <t>Colorado State-Pueblo</t>
  </si>
  <si>
    <t>Greg Gaines</t>
  </si>
  <si>
    <t>Washington</t>
  </si>
  <si>
    <t>Jared Goff</t>
  </si>
  <si>
    <t>California</t>
  </si>
  <si>
    <t>Todd Gurley II</t>
  </si>
  <si>
    <t>Georgia</t>
  </si>
  <si>
    <t>Bryce Hager</t>
  </si>
  <si>
    <t>LB</t>
  </si>
  <si>
    <t>Baylor</t>
  </si>
  <si>
    <t>Rob Havenstein</t>
  </si>
  <si>
    <t>Johnny Hekker</t>
  </si>
  <si>
    <t>P</t>
  </si>
  <si>
    <t>Darrell Henderson Jr.</t>
  </si>
  <si>
    <t>Memphis</t>
  </si>
  <si>
    <t>Tyler Higbee</t>
  </si>
  <si>
    <t>Western Kentucky</t>
  </si>
  <si>
    <t>Troy Hill</t>
  </si>
  <si>
    <t>CB</t>
  </si>
  <si>
    <t>Oregon</t>
  </si>
  <si>
    <t>Travin Howard</t>
  </si>
  <si>
    <t>Texas Christian</t>
  </si>
  <si>
    <t>John Johnson III</t>
  </si>
  <si>
    <t>Boston College</t>
  </si>
  <si>
    <t>Sebastian Joseph-Day</t>
  </si>
  <si>
    <t>Rutgers</t>
  </si>
  <si>
    <t>Cooper Kupp</t>
  </si>
  <si>
    <t>Cory Littleton</t>
  </si>
  <si>
    <t>David Long Jr.</t>
  </si>
  <si>
    <t>DB</t>
  </si>
  <si>
    <t>Michigan</t>
  </si>
  <si>
    <t>Clay Matthews</t>
  </si>
  <si>
    <t>USC</t>
  </si>
  <si>
    <t>Jake McQuaide</t>
  </si>
  <si>
    <t>LS</t>
  </si>
  <si>
    <t>Ohio State</t>
  </si>
  <si>
    <t>Johnny Mundt</t>
  </si>
  <si>
    <t>JoJo Natson</t>
  </si>
  <si>
    <t>Akron</t>
  </si>
  <si>
    <t>Joe Noteboom</t>
  </si>
  <si>
    <t>TCU</t>
  </si>
  <si>
    <t>Ogbonnia Okoronkwo</t>
  </si>
  <si>
    <t>Natrez Patrick</t>
  </si>
  <si>
    <t>Marcus Peters</t>
  </si>
  <si>
    <t>Taylor Rapp</t>
  </si>
  <si>
    <t>Troy Reeder</t>
  </si>
  <si>
    <t>Delaware</t>
  </si>
  <si>
    <t>Josh Reynolds</t>
  </si>
  <si>
    <t>Texas A&amp;M</t>
  </si>
  <si>
    <t>Nickell Robey-Coleman</t>
  </si>
  <si>
    <t>Nick Scott</t>
  </si>
  <si>
    <t>Penn State</t>
  </si>
  <si>
    <t>Coleman Shelton</t>
  </si>
  <si>
    <t>Tanzel Smart</t>
  </si>
  <si>
    <t>Tulane</t>
  </si>
  <si>
    <t>Aqib Talib</t>
  </si>
  <si>
    <t>Kansas</t>
  </si>
  <si>
    <t>Mike Thomas</t>
  </si>
  <si>
    <t>Southern Mississippi</t>
  </si>
  <si>
    <t>Nsimba Webster</t>
  </si>
  <si>
    <t>Eric Weddle</t>
  </si>
  <si>
    <t>Utah</t>
  </si>
  <si>
    <t>Andrew Whitworth</t>
  </si>
  <si>
    <t>Darious Williams</t>
  </si>
  <si>
    <t>Alabama-Birmingham</t>
  </si>
  <si>
    <t>Robert Woods</t>
  </si>
  <si>
    <t>Greg Zuerlein</t>
  </si>
  <si>
    <t>K</t>
  </si>
  <si>
    <t>Missouri Western State</t>
  </si>
  <si>
    <t>Name</t>
  </si>
  <si>
    <t>Number</t>
  </si>
  <si>
    <t>Position</t>
  </si>
  <si>
    <t>Weight</t>
  </si>
  <si>
    <t>Age</t>
  </si>
  <si>
    <t>Experience</t>
  </si>
  <si>
    <t>College</t>
  </si>
  <si>
    <t>Max Experience</t>
  </si>
  <si>
    <t>Average Age</t>
  </si>
  <si>
    <t>Total Weight</t>
  </si>
  <si>
    <t>Min Age</t>
  </si>
  <si>
    <t>Count # of players with experience</t>
  </si>
  <si>
    <t>Count # of players (use experience column)</t>
  </si>
  <si>
    <t>Count # of players that went to whatever school is listed in cell 03</t>
  </si>
  <si>
    <t>Total Weight of WR under 25 years old</t>
  </si>
  <si>
    <t>Count # of players older than 29 that wear a number greater than 50</t>
  </si>
  <si>
    <t>Average age of DT</t>
  </si>
  <si>
    <t>Average weight of S with less than 4 years of experience</t>
  </si>
  <si>
    <t>List of Colleges</t>
  </si>
  <si>
    <t>List of Positions</t>
  </si>
  <si>
    <t>Total Weight of position listed in cell O4</t>
  </si>
  <si>
    <t>Inputs</t>
  </si>
  <si>
    <t>Max weight if position is DT</t>
  </si>
  <si>
    <t>Ticker</t>
  </si>
  <si>
    <t>EQT</t>
  </si>
  <si>
    <t>EQT Corporation</t>
  </si>
  <si>
    <t>AEE</t>
  </si>
  <si>
    <t>Ameren Corp</t>
  </si>
  <si>
    <t>AXP</t>
  </si>
  <si>
    <t>American Express Co</t>
  </si>
  <si>
    <t>GOOG</t>
  </si>
  <si>
    <t>Google Inc.</t>
  </si>
  <si>
    <t>MRK</t>
  </si>
  <si>
    <t>Merck &amp; Co.</t>
  </si>
  <si>
    <t>AAPL</t>
  </si>
  <si>
    <t>Apple Inc.</t>
  </si>
  <si>
    <t>HUM</t>
  </si>
  <si>
    <t>Humana Inc.</t>
  </si>
  <si>
    <t>GE</t>
  </si>
  <si>
    <t>General Electric</t>
  </si>
  <si>
    <t>HIG</t>
  </si>
  <si>
    <t>Hartford Financial Svc.Gp.</t>
  </si>
  <si>
    <t>FDO</t>
  </si>
  <si>
    <t>Family Dollar Stores</t>
  </si>
  <si>
    <t>Return(%)</t>
  </si>
  <si>
    <t>Shares</t>
  </si>
  <si>
    <t>Share Price</t>
  </si>
  <si>
    <t>Portfolio Value</t>
  </si>
  <si>
    <t>Portfolio Return</t>
  </si>
  <si>
    <t>Tue, Nov 6, 2018</t>
  </si>
  <si>
    <t>Westcliff</t>
  </si>
  <si>
    <t>Sat, Nov 10, 2018</t>
  </si>
  <si>
    <t>Nevada-Las Vegas</t>
  </si>
  <si>
    <t>Tue, Nov 13, 2018</t>
  </si>
  <si>
    <t>Cal State Northridge</t>
  </si>
  <si>
    <t>Fri, Nov 16, 2018</t>
  </si>
  <si>
    <t>N</t>
  </si>
  <si>
    <t>Georgetown</t>
  </si>
  <si>
    <t>Sun, Nov 18, 2018</t>
  </si>
  <si>
    <t>Ohio</t>
  </si>
  <si>
    <t>Wed, Nov 21, 2018</t>
  </si>
  <si>
    <t>Central Connecticut State</t>
  </si>
  <si>
    <t>Sat, Nov 24, 2018</t>
  </si>
  <si>
    <t>Florida A&amp;M</t>
  </si>
  <si>
    <t>Thu, Nov 29, 2018</t>
  </si>
  <si>
    <t>Bethesda University (CA)</t>
  </si>
  <si>
    <t>Sun, Dec 2, 2018</t>
  </si>
  <si>
    <t>UCLA</t>
  </si>
  <si>
    <t>Wed, Dec 5, 2018</t>
  </si>
  <si>
    <t>Cal State Fullerton</t>
  </si>
  <si>
    <t>Sat, Dec 15, 2018</t>
  </si>
  <si>
    <t>Portland State</t>
  </si>
  <si>
    <t>Wed, Dec 19, 2018</t>
  </si>
  <si>
    <t>Boise State</t>
  </si>
  <si>
    <t>Sat, Dec 22, 2018</t>
  </si>
  <si>
    <t>UC-Riverside</t>
  </si>
  <si>
    <t>Fri, Dec 28, 2018</t>
  </si>
  <si>
    <t>UC-Davis</t>
  </si>
  <si>
    <t>Thu, Jan 3, 2019</t>
  </si>
  <si>
    <t>Pepperdine</t>
  </si>
  <si>
    <t>Sat, Jan 5, 2019</t>
  </si>
  <si>
    <t>Portland</t>
  </si>
  <si>
    <t>Sat, Jan 12, 2019</t>
  </si>
  <si>
    <t>Saint Mary's (CA)</t>
  </si>
  <si>
    <t>Thu, Jan 17, 2019</t>
  </si>
  <si>
    <t>Gonzaga (5)</t>
  </si>
  <si>
    <t>Sat, Jan 19, 2019</t>
  </si>
  <si>
    <t>Thu, Jan 24, 2019</t>
  </si>
  <si>
    <t>San Diego</t>
  </si>
  <si>
    <t>Sat, Jan 26, 2019</t>
  </si>
  <si>
    <t>Santa Clara</t>
  </si>
  <si>
    <t>Thu, Jan 31, 2019</t>
  </si>
  <si>
    <t>Pacific</t>
  </si>
  <si>
    <t>Sat, Feb 2, 2019</t>
  </si>
  <si>
    <t>Brigham Young</t>
  </si>
  <si>
    <t>Thu, Feb 7, 2019</t>
  </si>
  <si>
    <t>Sat, Feb 9, 2019</t>
  </si>
  <si>
    <t>Thu, Feb 14, 2019</t>
  </si>
  <si>
    <t>Gonzaga (3)</t>
  </si>
  <si>
    <t>Sat, Feb 16, 2019</t>
  </si>
  <si>
    <t>Sat, Feb 23, 2019</t>
  </si>
  <si>
    <t>Thu, Feb 28, 2019</t>
  </si>
  <si>
    <t>Sat, Mar 2, 2019</t>
  </si>
  <si>
    <t>San Francisco</t>
  </si>
  <si>
    <t>Date</t>
  </si>
  <si>
    <t>Opponent</t>
  </si>
  <si>
    <t>LMU Score</t>
  </si>
  <si>
    <t>Opponent Score</t>
  </si>
  <si>
    <t>Margin of Victory</t>
  </si>
  <si>
    <t>Did LMU Win and score more than 80 points</t>
  </si>
  <si>
    <t>1)</t>
  </si>
  <si>
    <t>2)</t>
  </si>
  <si>
    <t>Year</t>
  </si>
  <si>
    <t>Net Income</t>
  </si>
  <si>
    <t>Shares Outstanding</t>
  </si>
  <si>
    <t>EPS</t>
  </si>
  <si>
    <t>Did LMU Win or score more than 80 points</t>
  </si>
  <si>
    <t>Revenues</t>
  </si>
  <si>
    <t>Costs of Goods Sold</t>
  </si>
  <si>
    <t>Gross Profit</t>
  </si>
  <si>
    <t>Input a year</t>
  </si>
  <si>
    <t>HLOOKUP</t>
  </si>
  <si>
    <t>INDEX</t>
  </si>
  <si>
    <t>CHOOSE</t>
  </si>
  <si>
    <t>OFFSET</t>
  </si>
  <si>
    <t>VLOOKUP</t>
  </si>
  <si>
    <t>Input a metric</t>
  </si>
  <si>
    <t>MATCH</t>
  </si>
  <si>
    <t>Use TVM formulas to complete the following</t>
  </si>
  <si>
    <t>PV</t>
  </si>
  <si>
    <t>Rate</t>
  </si>
  <si>
    <t>PMT</t>
  </si>
  <si>
    <t>FV</t>
  </si>
  <si>
    <t>CF</t>
  </si>
  <si>
    <t>NPV</t>
  </si>
  <si>
    <t>XNPV</t>
  </si>
  <si>
    <t>Dates</t>
  </si>
  <si>
    <t>IRR</t>
  </si>
  <si>
    <t>XIRR</t>
  </si>
  <si>
    <t>Win/Lost</t>
  </si>
  <si>
    <t>Use AND</t>
  </si>
  <si>
    <t>Fix with Match</t>
  </si>
  <si>
    <t>Custom format numbers such that they look like the desired results column</t>
  </si>
  <si>
    <t>Data</t>
  </si>
  <si>
    <t>some text</t>
  </si>
  <si>
    <t>3)</t>
  </si>
  <si>
    <t>EOMONTH</t>
  </si>
  <si>
    <t>DAY</t>
  </si>
  <si>
    <t>Month</t>
  </si>
  <si>
    <t>Yearfrac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</si>
</sst>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\(0.00\)"/>
    <numFmt numFmtId="165" formatCode="#,##0.0_);\(#,##0.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5DAA"/>
      </top>
      <bottom style="thin">
        <color rgb="FF005DAA"/>
      </bottom>
      <diagonal/>
    </border>
  </borders>
  <cellStyleXfs count="1">
    <xf numFmtId="0" fontId="0" fillId="0" borderId="0"/>
  </cellStyleXfs>
  <cellXfs count="41">
    <xf numFmtId="0" fontId="0" fillId="0" borderId="0" xfId="0"/>
    <xf numFmtId="16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centerContinuous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9" xfId="0" applyFont="1" applyFill="1" applyBorder="1" applyAlignment="1">
      <alignment horizontal="center"/>
    </xf>
    <xf numFmtId="0" fontId="0" fillId="0" borderId="0" xfId="0"/>
    <xf numFmtId="0" fontId="1" fillId="2" borderId="9" xfId="0" applyFont="1" applyFill="1" applyBorder="1" applyAlignment="1">
      <alignment horizontal="center" wrapText="1"/>
    </xf>
    <xf numFmtId="164" fontId="0" fillId="0" borderId="0" xfId="0" applyNumberFormat="1"/>
    <xf numFmtId="0" fontId="1" fillId="0" borderId="0" xfId="0" applyFont="1" applyFill="1" applyBorder="1"/>
    <xf numFmtId="2" fontId="0" fillId="0" borderId="0" xfId="0" applyNumberFormat="1"/>
    <xf numFmtId="1" fontId="0" fillId="0" borderId="0" xfId="0" applyNumberFormat="1"/>
    <xf numFmtId="14" fontId="0" fillId="0" borderId="0" xfId="0" applyNumberFormat="1"/>
    <xf numFmtId="0" fontId="1" fillId="0" borderId="1" xfId="0" applyFont="1" applyFill="1" applyBorder="1"/>
    <xf numFmtId="1" fontId="1" fillId="0" borderId="1" xfId="0" applyNumberFormat="1" applyFont="1" applyBorder="1"/>
    <xf numFmtId="165" fontId="2" fillId="0" borderId="0" xfId="0" applyNumberFormat="1" applyFont="1"/>
    <xf numFmtId="165" fontId="0" fillId="0" borderId="0" xfId="0" applyNumberFormat="1"/>
    <xf numFmtId="0" fontId="0" fillId="0" borderId="2" xfId="0" applyBorder="1"/>
    <xf numFmtId="0" fontId="0" fillId="0" borderId="0" xfId="0" applyAlignment="1"/>
    <xf numFmtId="9" fontId="0" fillId="0" borderId="6" xfId="0" applyNumberFormat="1" applyBorder="1"/>
    <xf numFmtId="9" fontId="0" fillId="0" borderId="0" xfId="0" applyNumberFormat="1"/>
    <xf numFmtId="14" fontId="0" fillId="0" borderId="3" xfId="0" applyNumberFormat="1" applyBorder="1"/>
    <xf numFmtId="14" fontId="0" fillId="0" borderId="5" xfId="0" applyNumberFormat="1" applyBorder="1"/>
    <xf numFmtId="14" fontId="0" fillId="0" borderId="7" xfId="0" applyNumberFormat="1" applyBorder="1"/>
    <xf numFmtId="165" fontId="0" fillId="0" borderId="4" xfId="0" applyNumberFormat="1" applyBorder="1"/>
    <xf numFmtId="165" fontId="0" fillId="0" borderId="6" xfId="0" applyNumberFormat="1" applyBorder="1"/>
    <xf numFmtId="165" fontId="0" fillId="0" borderId="8" xfId="0" applyNumberFormat="1" applyBorder="1"/>
    <xf numFmtId="0" fontId="1" fillId="0" borderId="7" xfId="0" applyFont="1" applyFill="1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8" xfId="0" applyNumberForma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2</xdr:row>
      <xdr:rowOff>0</xdr:rowOff>
    </xdr:from>
    <xdr:to>
      <xdr:col>4</xdr:col>
      <xdr:colOff>35560</xdr:colOff>
      <xdr:row>25</xdr:row>
      <xdr:rowOff>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501CF9-1FD3-40A0-86E1-2108DC22E3F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361950"/>
          <a:ext cx="1264285" cy="41700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CC634-BB3A-4330-A0B6-C2F38506DD3D}">
  <sheetPr codeName="Sheet4"/>
  <dimension ref="A2:K21"/>
  <sheetViews>
    <sheetView tabSelected="1" topLeftCell="A5" workbookViewId="0">
      <selection activeCell="N22" sqref="N22"/>
    </sheetView>
  </sheetViews>
  <sheetFormatPr defaultRowHeight="14.5" x14ac:dyDescent="0.35"/>
  <cols>
    <col min="1" max="1" width="3.1796875" customWidth="1"/>
    <col min="3" max="3" width="9.08984375" bestFit="1" customWidth="1"/>
    <col min="4" max="4" width="10.453125" bestFit="1" customWidth="1"/>
    <col min="5" max="5" width="10.7265625" style="15" customWidth="1"/>
    <col min="7" max="8" width="8.7265625" style="15"/>
    <col min="9" max="9" width="10.453125" bestFit="1" customWidth="1"/>
    <col min="10" max="10" width="9.08984375" bestFit="1" customWidth="1"/>
    <col min="11" max="11" width="10.453125" bestFit="1" customWidth="1"/>
  </cols>
  <sheetData>
    <row r="2" spans="1:10" x14ac:dyDescent="0.35">
      <c r="A2" s="27"/>
      <c r="B2" t="s">
        <v>240</v>
      </c>
    </row>
    <row r="4" spans="1:10" x14ac:dyDescent="0.35">
      <c r="B4" s="4" t="s">
        <v>241</v>
      </c>
      <c r="C4" s="5"/>
    </row>
    <row r="5" spans="1:10" x14ac:dyDescent="0.35">
      <c r="B5" s="6" t="s">
        <v>242</v>
      </c>
      <c r="C5" s="28">
        <v>0.08</v>
      </c>
    </row>
    <row r="6" spans="1:10" x14ac:dyDescent="0.35">
      <c r="B6" s="6" t="s">
        <v>168</v>
      </c>
      <c r="C6" s="7">
        <v>20</v>
      </c>
    </row>
    <row r="7" spans="1:10" x14ac:dyDescent="0.35">
      <c r="B7" s="6" t="s">
        <v>243</v>
      </c>
      <c r="C7" s="7"/>
    </row>
    <row r="8" spans="1:10" x14ac:dyDescent="0.35">
      <c r="B8" s="8" t="s">
        <v>244</v>
      </c>
      <c r="C8" s="9">
        <v>6000</v>
      </c>
    </row>
    <row r="10" spans="1:10" x14ac:dyDescent="0.35">
      <c r="B10" t="s">
        <v>242</v>
      </c>
      <c r="C10" s="29">
        <v>0.08</v>
      </c>
    </row>
    <row r="11" spans="1:10" x14ac:dyDescent="0.35">
      <c r="B11" t="s">
        <v>224</v>
      </c>
      <c r="C11" t="s">
        <v>245</v>
      </c>
      <c r="D11" t="s">
        <v>248</v>
      </c>
      <c r="I11" s="15" t="s">
        <v>248</v>
      </c>
      <c r="J11" s="15" t="s">
        <v>245</v>
      </c>
    </row>
    <row r="12" spans="1:10" x14ac:dyDescent="0.35">
      <c r="B12" s="4">
        <v>0</v>
      </c>
      <c r="C12" s="33">
        <v>-50000</v>
      </c>
      <c r="D12" s="21">
        <v>42004</v>
      </c>
      <c r="E12" s="19"/>
      <c r="I12" s="30">
        <v>42004</v>
      </c>
      <c r="J12" s="33">
        <v>-50000</v>
      </c>
    </row>
    <row r="13" spans="1:10" x14ac:dyDescent="0.35">
      <c r="B13" s="6">
        <v>1</v>
      </c>
      <c r="C13" s="34">
        <v>14500</v>
      </c>
      <c r="D13" s="21">
        <v>42369</v>
      </c>
      <c r="E13" s="19"/>
      <c r="I13" s="31">
        <f>I12+250</f>
        <v>42254</v>
      </c>
      <c r="J13" s="34">
        <v>14500</v>
      </c>
    </row>
    <row r="14" spans="1:10" x14ac:dyDescent="0.35">
      <c r="B14" s="6">
        <v>2</v>
      </c>
      <c r="C14" s="34">
        <v>18900</v>
      </c>
      <c r="D14" s="21">
        <v>42735</v>
      </c>
      <c r="E14" s="19"/>
      <c r="F14" s="15"/>
      <c r="I14" s="31">
        <f>I13+150</f>
        <v>42404</v>
      </c>
      <c r="J14" s="34">
        <v>18900</v>
      </c>
    </row>
    <row r="15" spans="1:10" x14ac:dyDescent="0.35">
      <c r="B15" s="6">
        <v>3</v>
      </c>
      <c r="C15" s="34">
        <v>29000</v>
      </c>
      <c r="D15" s="21">
        <v>43100</v>
      </c>
      <c r="E15" s="19"/>
      <c r="F15" s="15"/>
      <c r="I15" s="31">
        <f>I14+193</f>
        <v>42597</v>
      </c>
      <c r="J15" s="34">
        <v>29000</v>
      </c>
    </row>
    <row r="16" spans="1:10" x14ac:dyDescent="0.35">
      <c r="B16" s="8">
        <v>4</v>
      </c>
      <c r="C16" s="35">
        <v>32000</v>
      </c>
      <c r="D16" s="21">
        <v>43465</v>
      </c>
      <c r="E16" s="19"/>
      <c r="F16" s="15"/>
      <c r="I16" s="32">
        <f>I15+290</f>
        <v>42887</v>
      </c>
      <c r="J16" s="35">
        <v>32000</v>
      </c>
    </row>
    <row r="17" spans="2:11" x14ac:dyDescent="0.35">
      <c r="E17" s="19"/>
      <c r="I17" s="15"/>
      <c r="J17" s="15"/>
      <c r="K17" s="15"/>
    </row>
    <row r="18" spans="2:11" x14ac:dyDescent="0.35">
      <c r="B18" s="4" t="s">
        <v>246</v>
      </c>
      <c r="C18" s="37"/>
      <c r="I18" s="4" t="s">
        <v>247</v>
      </c>
      <c r="J18" s="5"/>
      <c r="K18" s="15"/>
    </row>
    <row r="19" spans="2:11" x14ac:dyDescent="0.35">
      <c r="B19" s="6" t="s">
        <v>247</v>
      </c>
      <c r="C19" s="38"/>
      <c r="I19" s="8" t="s">
        <v>250</v>
      </c>
      <c r="J19" s="9"/>
      <c r="K19" s="15"/>
    </row>
    <row r="20" spans="2:11" x14ac:dyDescent="0.35">
      <c r="B20" s="6" t="s">
        <v>249</v>
      </c>
      <c r="C20" s="38"/>
      <c r="J20" s="15"/>
      <c r="K20" s="15"/>
    </row>
    <row r="21" spans="2:11" x14ac:dyDescent="0.35">
      <c r="B21" s="8" t="s">
        <v>250</v>
      </c>
      <c r="C21" s="39"/>
      <c r="J21" s="15"/>
      <c r="K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FDE3A-C24D-421D-A49C-620E271D2A0D}">
  <sheetPr codeName="Sheet1"/>
  <dimension ref="B2:R56"/>
  <sheetViews>
    <sheetView workbookViewId="0">
      <selection activeCell="A3" sqref="A3"/>
    </sheetView>
  </sheetViews>
  <sheetFormatPr defaultRowHeight="14.5" x14ac:dyDescent="0.35"/>
  <cols>
    <col min="1" max="1" width="3.1796875" customWidth="1"/>
    <col min="3" max="3" width="21.08984375" bestFit="1" customWidth="1"/>
    <col min="4" max="5" width="7.90625" bestFit="1" customWidth="1"/>
    <col min="6" max="6" width="7.08984375" bestFit="1" customWidth="1"/>
    <col min="7" max="7" width="4.1796875" bestFit="1" customWidth="1"/>
    <col min="8" max="8" width="10.36328125" bestFit="1" customWidth="1"/>
    <col min="9" max="9" width="21" bestFit="1" customWidth="1"/>
    <col min="11" max="11" width="57.54296875" bestFit="1" customWidth="1"/>
    <col min="15" max="15" width="11" bestFit="1" customWidth="1"/>
    <col min="17" max="17" width="21" bestFit="1" customWidth="1"/>
  </cols>
  <sheetData>
    <row r="2" spans="2:18" x14ac:dyDescent="0.35">
      <c r="B2" t="s">
        <v>0</v>
      </c>
      <c r="N2" s="3" t="s">
        <v>133</v>
      </c>
      <c r="O2" s="3"/>
      <c r="Q2" s="2" t="s">
        <v>130</v>
      </c>
      <c r="R2" s="2" t="s">
        <v>131</v>
      </c>
    </row>
    <row r="3" spans="2:18" x14ac:dyDescent="0.35">
      <c r="C3" s="13" t="s">
        <v>112</v>
      </c>
      <c r="D3" s="13" t="s">
        <v>113</v>
      </c>
      <c r="E3" s="13" t="s">
        <v>114</v>
      </c>
      <c r="F3" s="13" t="s">
        <v>115</v>
      </c>
      <c r="G3" s="13" t="s">
        <v>116</v>
      </c>
      <c r="H3" s="13" t="s">
        <v>117</v>
      </c>
      <c r="I3" s="13" t="s">
        <v>118</v>
      </c>
      <c r="K3" s="10" t="s">
        <v>119</v>
      </c>
      <c r="L3" s="5"/>
      <c r="N3" s="2" t="s">
        <v>118</v>
      </c>
    </row>
    <row r="4" spans="2:18" x14ac:dyDescent="0.35">
      <c r="C4" t="s">
        <v>1</v>
      </c>
      <c r="D4">
        <v>55</v>
      </c>
      <c r="E4" t="s">
        <v>2</v>
      </c>
      <c r="F4">
        <v>303</v>
      </c>
      <c r="G4">
        <v>23</v>
      </c>
      <c r="H4">
        <v>2</v>
      </c>
      <c r="I4" t="s">
        <v>3</v>
      </c>
      <c r="K4" s="11" t="s">
        <v>120</v>
      </c>
      <c r="L4" s="7"/>
      <c r="N4" s="2" t="s">
        <v>114</v>
      </c>
    </row>
    <row r="5" spans="2:18" x14ac:dyDescent="0.35">
      <c r="C5" t="s">
        <v>4</v>
      </c>
      <c r="D5">
        <v>66</v>
      </c>
      <c r="E5" t="s">
        <v>5</v>
      </c>
      <c r="F5">
        <v>298</v>
      </c>
      <c r="G5">
        <v>27</v>
      </c>
      <c r="H5">
        <v>4</v>
      </c>
      <c r="I5" t="s">
        <v>6</v>
      </c>
      <c r="J5" s="1"/>
      <c r="K5" s="11" t="s">
        <v>121</v>
      </c>
      <c r="L5" s="7"/>
    </row>
    <row r="6" spans="2:18" x14ac:dyDescent="0.35">
      <c r="C6" t="s">
        <v>7</v>
      </c>
      <c r="D6">
        <v>5</v>
      </c>
      <c r="E6" t="s">
        <v>8</v>
      </c>
      <c r="F6">
        <v>236</v>
      </c>
      <c r="G6">
        <v>27</v>
      </c>
      <c r="H6">
        <v>6</v>
      </c>
      <c r="I6" t="s">
        <v>9</v>
      </c>
      <c r="K6" s="11" t="s">
        <v>122</v>
      </c>
      <c r="L6" s="7"/>
    </row>
    <row r="7" spans="2:18" x14ac:dyDescent="0.35">
      <c r="C7" t="s">
        <v>10</v>
      </c>
      <c r="D7">
        <v>90</v>
      </c>
      <c r="E7" t="s">
        <v>11</v>
      </c>
      <c r="F7">
        <v>305</v>
      </c>
      <c r="G7">
        <v>28</v>
      </c>
      <c r="H7">
        <v>8</v>
      </c>
      <c r="I7" t="s">
        <v>12</v>
      </c>
      <c r="K7" s="11" t="s">
        <v>123</v>
      </c>
      <c r="L7" s="7"/>
    </row>
    <row r="8" spans="2:18" x14ac:dyDescent="0.35">
      <c r="C8" t="s">
        <v>13</v>
      </c>
      <c r="D8">
        <v>34</v>
      </c>
      <c r="E8" t="s">
        <v>14</v>
      </c>
      <c r="F8">
        <v>222</v>
      </c>
      <c r="G8">
        <v>26</v>
      </c>
      <c r="H8">
        <v>4</v>
      </c>
      <c r="I8" t="s">
        <v>15</v>
      </c>
      <c r="K8" s="11" t="s">
        <v>124</v>
      </c>
      <c r="L8" s="7"/>
    </row>
    <row r="9" spans="2:18" x14ac:dyDescent="0.35">
      <c r="C9" t="s">
        <v>16</v>
      </c>
      <c r="D9">
        <v>26</v>
      </c>
      <c r="E9" t="s">
        <v>17</v>
      </c>
      <c r="F9">
        <v>207</v>
      </c>
      <c r="G9">
        <v>24</v>
      </c>
      <c r="H9">
        <v>4</v>
      </c>
      <c r="I9" t="s">
        <v>18</v>
      </c>
      <c r="K9" s="11" t="s">
        <v>125</v>
      </c>
      <c r="L9" s="7"/>
    </row>
    <row r="10" spans="2:18" x14ac:dyDescent="0.35">
      <c r="C10" t="s">
        <v>19</v>
      </c>
      <c r="D10">
        <v>12</v>
      </c>
      <c r="E10" t="s">
        <v>20</v>
      </c>
      <c r="F10">
        <v>183</v>
      </c>
      <c r="G10">
        <v>25</v>
      </c>
      <c r="H10">
        <v>6</v>
      </c>
      <c r="I10" t="s">
        <v>21</v>
      </c>
      <c r="K10" s="11" t="s">
        <v>127</v>
      </c>
      <c r="L10" s="7"/>
    </row>
    <row r="11" spans="2:18" x14ac:dyDescent="0.35">
      <c r="C11" t="s">
        <v>22</v>
      </c>
      <c r="D11">
        <v>64</v>
      </c>
      <c r="E11" t="s">
        <v>5</v>
      </c>
      <c r="F11">
        <v>321</v>
      </c>
      <c r="G11">
        <v>23</v>
      </c>
      <c r="H11">
        <v>1</v>
      </c>
      <c r="I11" t="s">
        <v>23</v>
      </c>
      <c r="K11" s="11" t="s">
        <v>132</v>
      </c>
      <c r="L11" s="7"/>
    </row>
    <row r="12" spans="2:18" x14ac:dyDescent="0.35">
      <c r="C12" t="s">
        <v>24</v>
      </c>
      <c r="D12">
        <v>99</v>
      </c>
      <c r="E12" t="s">
        <v>25</v>
      </c>
      <c r="F12">
        <v>280</v>
      </c>
      <c r="G12">
        <v>28</v>
      </c>
      <c r="H12">
        <v>6</v>
      </c>
      <c r="I12" t="s">
        <v>26</v>
      </c>
      <c r="K12" s="11" t="s">
        <v>126</v>
      </c>
      <c r="L12" s="7"/>
    </row>
    <row r="13" spans="2:18" x14ac:dyDescent="0.35">
      <c r="C13" t="s">
        <v>27</v>
      </c>
      <c r="D13">
        <v>50</v>
      </c>
      <c r="E13" t="s">
        <v>28</v>
      </c>
      <c r="F13">
        <v>245</v>
      </c>
      <c r="G13">
        <v>24</v>
      </c>
      <c r="H13">
        <v>3</v>
      </c>
      <c r="I13" t="s">
        <v>29</v>
      </c>
      <c r="K13" s="11" t="s">
        <v>128</v>
      </c>
      <c r="L13" s="7"/>
    </row>
    <row r="14" spans="2:18" x14ac:dyDescent="0.35">
      <c r="C14" t="s">
        <v>30</v>
      </c>
      <c r="D14">
        <v>73</v>
      </c>
      <c r="E14" t="s">
        <v>31</v>
      </c>
      <c r="F14">
        <v>308</v>
      </c>
      <c r="G14">
        <v>22</v>
      </c>
      <c r="H14" t="s">
        <v>32</v>
      </c>
      <c r="I14" t="s">
        <v>33</v>
      </c>
      <c r="K14" s="11" t="s">
        <v>129</v>
      </c>
      <c r="L14" s="7"/>
    </row>
    <row r="15" spans="2:18" x14ac:dyDescent="0.35">
      <c r="C15" t="s">
        <v>34</v>
      </c>
      <c r="D15">
        <v>71</v>
      </c>
      <c r="E15" t="s">
        <v>31</v>
      </c>
      <c r="F15">
        <v>312</v>
      </c>
      <c r="G15">
        <v>22</v>
      </c>
      <c r="H15" t="s">
        <v>32</v>
      </c>
      <c r="I15" t="s">
        <v>35</v>
      </c>
      <c r="K15" s="36" t="s">
        <v>134</v>
      </c>
      <c r="L15" s="9"/>
    </row>
    <row r="16" spans="2:18" x14ac:dyDescent="0.35">
      <c r="C16" t="s">
        <v>36</v>
      </c>
      <c r="D16">
        <v>81</v>
      </c>
      <c r="E16" t="s">
        <v>37</v>
      </c>
      <c r="F16">
        <v>240</v>
      </c>
      <c r="G16">
        <v>25</v>
      </c>
      <c r="H16">
        <v>3</v>
      </c>
      <c r="I16" t="s">
        <v>38</v>
      </c>
    </row>
    <row r="17" spans="3:9" x14ac:dyDescent="0.35">
      <c r="C17" t="s">
        <v>39</v>
      </c>
      <c r="D17">
        <v>56</v>
      </c>
      <c r="E17" t="s">
        <v>28</v>
      </c>
      <c r="F17">
        <v>255</v>
      </c>
      <c r="G17">
        <v>25</v>
      </c>
      <c r="H17">
        <v>5</v>
      </c>
      <c r="I17" t="s">
        <v>40</v>
      </c>
    </row>
    <row r="18" spans="3:9" x14ac:dyDescent="0.35">
      <c r="C18" t="s">
        <v>41</v>
      </c>
      <c r="D18">
        <v>97</v>
      </c>
      <c r="E18" t="s">
        <v>42</v>
      </c>
      <c r="F18">
        <v>275</v>
      </c>
      <c r="G18">
        <v>24</v>
      </c>
      <c r="H18">
        <v>3</v>
      </c>
      <c r="I18" t="s">
        <v>43</v>
      </c>
    </row>
    <row r="19" spans="3:9" x14ac:dyDescent="0.35">
      <c r="C19" t="s">
        <v>44</v>
      </c>
      <c r="D19">
        <v>91</v>
      </c>
      <c r="E19" t="s">
        <v>25</v>
      </c>
      <c r="F19">
        <v>312</v>
      </c>
      <c r="G19">
        <v>23</v>
      </c>
      <c r="H19" t="s">
        <v>32</v>
      </c>
      <c r="I19" t="s">
        <v>45</v>
      </c>
    </row>
    <row r="20" spans="3:9" x14ac:dyDescent="0.35">
      <c r="C20" t="s">
        <v>46</v>
      </c>
      <c r="D20">
        <v>16</v>
      </c>
      <c r="E20" t="s">
        <v>8</v>
      </c>
      <c r="F20">
        <v>222</v>
      </c>
      <c r="G20">
        <v>24</v>
      </c>
      <c r="H20">
        <v>4</v>
      </c>
      <c r="I20" t="s">
        <v>47</v>
      </c>
    </row>
    <row r="21" spans="3:9" x14ac:dyDescent="0.35">
      <c r="C21" t="s">
        <v>48</v>
      </c>
      <c r="D21">
        <v>30</v>
      </c>
      <c r="E21" t="s">
        <v>14</v>
      </c>
      <c r="F21">
        <v>224</v>
      </c>
      <c r="G21">
        <v>25</v>
      </c>
      <c r="H21">
        <v>5</v>
      </c>
      <c r="I21" t="s">
        <v>49</v>
      </c>
    </row>
    <row r="22" spans="3:9" x14ac:dyDescent="0.35">
      <c r="C22" t="s">
        <v>50</v>
      </c>
      <c r="D22">
        <v>54</v>
      </c>
      <c r="E22" t="s">
        <v>51</v>
      </c>
      <c r="F22">
        <v>237</v>
      </c>
      <c r="G22">
        <v>27</v>
      </c>
      <c r="H22">
        <v>5</v>
      </c>
      <c r="I22" t="s">
        <v>52</v>
      </c>
    </row>
    <row r="23" spans="3:9" x14ac:dyDescent="0.35">
      <c r="C23" t="s">
        <v>53</v>
      </c>
      <c r="D23">
        <v>79</v>
      </c>
      <c r="E23" t="s">
        <v>31</v>
      </c>
      <c r="F23">
        <v>330</v>
      </c>
      <c r="G23">
        <v>27</v>
      </c>
      <c r="H23">
        <v>5</v>
      </c>
      <c r="I23" t="s">
        <v>33</v>
      </c>
    </row>
    <row r="24" spans="3:9" x14ac:dyDescent="0.35">
      <c r="C24" t="s">
        <v>54</v>
      </c>
      <c r="D24">
        <v>6</v>
      </c>
      <c r="E24" t="s">
        <v>55</v>
      </c>
      <c r="F24">
        <v>241</v>
      </c>
      <c r="G24">
        <v>29</v>
      </c>
      <c r="H24">
        <v>8</v>
      </c>
      <c r="I24" t="s">
        <v>21</v>
      </c>
    </row>
    <row r="25" spans="3:9" x14ac:dyDescent="0.35">
      <c r="C25" t="s">
        <v>56</v>
      </c>
      <c r="D25">
        <v>27</v>
      </c>
      <c r="E25" t="s">
        <v>14</v>
      </c>
      <c r="F25">
        <v>208</v>
      </c>
      <c r="G25">
        <v>22</v>
      </c>
      <c r="H25" t="s">
        <v>32</v>
      </c>
      <c r="I25" t="s">
        <v>57</v>
      </c>
    </row>
    <row r="26" spans="3:9" x14ac:dyDescent="0.35">
      <c r="C26" t="s">
        <v>58</v>
      </c>
      <c r="D26">
        <v>89</v>
      </c>
      <c r="E26" t="s">
        <v>37</v>
      </c>
      <c r="F26">
        <v>255</v>
      </c>
      <c r="G26">
        <v>26</v>
      </c>
      <c r="H26">
        <v>4</v>
      </c>
      <c r="I26" t="s">
        <v>59</v>
      </c>
    </row>
    <row r="27" spans="3:9" x14ac:dyDescent="0.35">
      <c r="C27" t="s">
        <v>60</v>
      </c>
      <c r="D27">
        <v>20</v>
      </c>
      <c r="E27" t="s">
        <v>61</v>
      </c>
      <c r="F27">
        <v>183</v>
      </c>
      <c r="G27">
        <v>28</v>
      </c>
      <c r="H27">
        <v>4</v>
      </c>
      <c r="I27" t="s">
        <v>62</v>
      </c>
    </row>
    <row r="28" spans="3:9" x14ac:dyDescent="0.35">
      <c r="C28" t="s">
        <v>63</v>
      </c>
      <c r="D28">
        <v>48</v>
      </c>
      <c r="E28" t="s">
        <v>51</v>
      </c>
      <c r="F28">
        <v>219</v>
      </c>
      <c r="G28">
        <v>23</v>
      </c>
      <c r="H28">
        <v>1</v>
      </c>
      <c r="I28" t="s">
        <v>64</v>
      </c>
    </row>
    <row r="29" spans="3:9" x14ac:dyDescent="0.35">
      <c r="C29" t="s">
        <v>65</v>
      </c>
      <c r="D29">
        <v>43</v>
      </c>
      <c r="E29" t="s">
        <v>17</v>
      </c>
      <c r="F29">
        <v>209</v>
      </c>
      <c r="G29">
        <v>23</v>
      </c>
      <c r="H29">
        <v>3</v>
      </c>
      <c r="I29" t="s">
        <v>66</v>
      </c>
    </row>
    <row r="30" spans="3:9" x14ac:dyDescent="0.35">
      <c r="C30" t="s">
        <v>67</v>
      </c>
      <c r="D30">
        <v>69</v>
      </c>
      <c r="E30" t="s">
        <v>25</v>
      </c>
      <c r="F30">
        <v>310</v>
      </c>
      <c r="G30">
        <v>24</v>
      </c>
      <c r="H30">
        <v>2</v>
      </c>
      <c r="I30" t="s">
        <v>68</v>
      </c>
    </row>
    <row r="31" spans="3:9" x14ac:dyDescent="0.35">
      <c r="C31" t="s">
        <v>69</v>
      </c>
      <c r="D31">
        <v>18</v>
      </c>
      <c r="E31" t="s">
        <v>20</v>
      </c>
      <c r="F31">
        <v>208</v>
      </c>
      <c r="G31">
        <v>26</v>
      </c>
      <c r="H31">
        <v>3</v>
      </c>
      <c r="I31" t="s">
        <v>29</v>
      </c>
    </row>
    <row r="32" spans="3:9" x14ac:dyDescent="0.35">
      <c r="C32" t="s">
        <v>70</v>
      </c>
      <c r="D32">
        <v>58</v>
      </c>
      <c r="E32" t="s">
        <v>51</v>
      </c>
      <c r="F32">
        <v>228</v>
      </c>
      <c r="G32">
        <v>25</v>
      </c>
      <c r="H32">
        <v>4</v>
      </c>
      <c r="I32" t="s">
        <v>45</v>
      </c>
    </row>
    <row r="33" spans="3:9" x14ac:dyDescent="0.35">
      <c r="C33" t="s">
        <v>71</v>
      </c>
      <c r="D33">
        <v>25</v>
      </c>
      <c r="E33" t="s">
        <v>72</v>
      </c>
      <c r="F33">
        <v>196</v>
      </c>
      <c r="G33">
        <v>21</v>
      </c>
      <c r="H33" t="s">
        <v>32</v>
      </c>
      <c r="I33" t="s">
        <v>73</v>
      </c>
    </row>
    <row r="34" spans="3:9" x14ac:dyDescent="0.35">
      <c r="C34" t="s">
        <v>74</v>
      </c>
      <c r="D34">
        <v>52</v>
      </c>
      <c r="E34" t="s">
        <v>28</v>
      </c>
      <c r="F34">
        <v>255</v>
      </c>
      <c r="G34">
        <v>33</v>
      </c>
      <c r="H34">
        <v>11</v>
      </c>
      <c r="I34" t="s">
        <v>75</v>
      </c>
    </row>
    <row r="35" spans="3:9" x14ac:dyDescent="0.35">
      <c r="C35" t="s">
        <v>76</v>
      </c>
      <c r="D35">
        <v>44</v>
      </c>
      <c r="E35" t="s">
        <v>77</v>
      </c>
      <c r="F35">
        <v>235</v>
      </c>
      <c r="G35">
        <v>31</v>
      </c>
      <c r="H35">
        <v>9</v>
      </c>
      <c r="I35" t="s">
        <v>78</v>
      </c>
    </row>
    <row r="36" spans="3:9" x14ac:dyDescent="0.35">
      <c r="C36" t="s">
        <v>79</v>
      </c>
      <c r="D36">
        <v>82</v>
      </c>
      <c r="E36" t="s">
        <v>37</v>
      </c>
      <c r="F36">
        <v>233</v>
      </c>
      <c r="G36">
        <v>24</v>
      </c>
      <c r="H36">
        <v>2</v>
      </c>
      <c r="I36" t="s">
        <v>62</v>
      </c>
    </row>
    <row r="37" spans="3:9" x14ac:dyDescent="0.35">
      <c r="C37" t="s">
        <v>80</v>
      </c>
      <c r="D37">
        <v>19</v>
      </c>
      <c r="E37" t="s">
        <v>20</v>
      </c>
      <c r="F37">
        <v>153</v>
      </c>
      <c r="G37">
        <v>25</v>
      </c>
      <c r="H37">
        <v>3</v>
      </c>
      <c r="I37" t="s">
        <v>81</v>
      </c>
    </row>
    <row r="38" spans="3:9" x14ac:dyDescent="0.35">
      <c r="C38" t="s">
        <v>82</v>
      </c>
      <c r="D38">
        <v>70</v>
      </c>
      <c r="E38" t="s">
        <v>5</v>
      </c>
      <c r="F38">
        <v>321</v>
      </c>
      <c r="G38">
        <v>24</v>
      </c>
      <c r="H38">
        <v>2</v>
      </c>
      <c r="I38" t="s">
        <v>83</v>
      </c>
    </row>
    <row r="39" spans="3:9" x14ac:dyDescent="0.35">
      <c r="C39" t="s">
        <v>84</v>
      </c>
      <c r="D39">
        <v>45</v>
      </c>
      <c r="E39" t="s">
        <v>28</v>
      </c>
      <c r="F39">
        <v>253</v>
      </c>
      <c r="G39">
        <v>24</v>
      </c>
      <c r="H39">
        <v>2</v>
      </c>
      <c r="I39" t="s">
        <v>35</v>
      </c>
    </row>
    <row r="40" spans="3:9" x14ac:dyDescent="0.35">
      <c r="C40" t="s">
        <v>85</v>
      </c>
      <c r="D40">
        <v>57</v>
      </c>
      <c r="E40" t="s">
        <v>51</v>
      </c>
      <c r="F40">
        <v>242</v>
      </c>
      <c r="G40">
        <v>22</v>
      </c>
      <c r="H40" t="s">
        <v>32</v>
      </c>
      <c r="I40" t="s">
        <v>49</v>
      </c>
    </row>
    <row r="41" spans="3:9" x14ac:dyDescent="0.35">
      <c r="C41" t="s">
        <v>86</v>
      </c>
      <c r="D41">
        <v>22</v>
      </c>
      <c r="E41" t="s">
        <v>61</v>
      </c>
      <c r="F41">
        <v>195</v>
      </c>
      <c r="G41">
        <v>26</v>
      </c>
      <c r="H41">
        <v>5</v>
      </c>
      <c r="I41" t="s">
        <v>45</v>
      </c>
    </row>
    <row r="42" spans="3:9" x14ac:dyDescent="0.35">
      <c r="C42" t="s">
        <v>87</v>
      </c>
      <c r="D42">
        <v>24</v>
      </c>
      <c r="E42" t="s">
        <v>17</v>
      </c>
      <c r="F42">
        <v>208</v>
      </c>
      <c r="G42">
        <v>21</v>
      </c>
      <c r="H42" t="s">
        <v>32</v>
      </c>
      <c r="I42" t="s">
        <v>45</v>
      </c>
    </row>
    <row r="43" spans="3:9" x14ac:dyDescent="0.35">
      <c r="C43" t="s">
        <v>88</v>
      </c>
      <c r="D43">
        <v>51</v>
      </c>
      <c r="E43" t="s">
        <v>51</v>
      </c>
      <c r="F43">
        <v>245</v>
      </c>
      <c r="G43">
        <v>24</v>
      </c>
      <c r="H43" t="s">
        <v>32</v>
      </c>
      <c r="I43" t="s">
        <v>89</v>
      </c>
    </row>
    <row r="44" spans="3:9" x14ac:dyDescent="0.35">
      <c r="C44" t="s">
        <v>90</v>
      </c>
      <c r="D44">
        <v>83</v>
      </c>
      <c r="E44" t="s">
        <v>20</v>
      </c>
      <c r="F44">
        <v>196</v>
      </c>
      <c r="G44">
        <v>24</v>
      </c>
      <c r="H44">
        <v>3</v>
      </c>
      <c r="I44" t="s">
        <v>91</v>
      </c>
    </row>
    <row r="45" spans="3:9" x14ac:dyDescent="0.35">
      <c r="C45" t="s">
        <v>92</v>
      </c>
      <c r="D45">
        <v>23</v>
      </c>
      <c r="E45" t="s">
        <v>61</v>
      </c>
      <c r="F45">
        <v>180</v>
      </c>
      <c r="G45">
        <v>27</v>
      </c>
      <c r="H45">
        <v>7</v>
      </c>
      <c r="I45" t="s">
        <v>75</v>
      </c>
    </row>
    <row r="46" spans="3:9" x14ac:dyDescent="0.35">
      <c r="C46" t="s">
        <v>93</v>
      </c>
      <c r="D46">
        <v>33</v>
      </c>
      <c r="E46" t="s">
        <v>17</v>
      </c>
      <c r="F46">
        <v>201</v>
      </c>
      <c r="G46">
        <v>24</v>
      </c>
      <c r="H46" t="s">
        <v>32</v>
      </c>
      <c r="I46" t="s">
        <v>94</v>
      </c>
    </row>
    <row r="47" spans="3:9" x14ac:dyDescent="0.35">
      <c r="C47" t="s">
        <v>95</v>
      </c>
      <c r="D47">
        <v>65</v>
      </c>
      <c r="E47" t="s">
        <v>2</v>
      </c>
      <c r="F47">
        <v>299</v>
      </c>
      <c r="G47">
        <v>24</v>
      </c>
      <c r="H47">
        <v>1</v>
      </c>
      <c r="I47" t="s">
        <v>45</v>
      </c>
    </row>
    <row r="48" spans="3:9" x14ac:dyDescent="0.35">
      <c r="C48" t="s">
        <v>96</v>
      </c>
      <c r="D48">
        <v>92</v>
      </c>
      <c r="E48" t="s">
        <v>25</v>
      </c>
      <c r="F48">
        <v>295</v>
      </c>
      <c r="G48">
        <v>24</v>
      </c>
      <c r="H48">
        <v>3</v>
      </c>
      <c r="I48" t="s">
        <v>97</v>
      </c>
    </row>
    <row r="49" spans="3:9" x14ac:dyDescent="0.35">
      <c r="C49" t="s">
        <v>98</v>
      </c>
      <c r="D49">
        <v>21</v>
      </c>
      <c r="E49" t="s">
        <v>61</v>
      </c>
      <c r="F49">
        <v>209</v>
      </c>
      <c r="G49">
        <v>33</v>
      </c>
      <c r="H49">
        <v>12</v>
      </c>
      <c r="I49" t="s">
        <v>99</v>
      </c>
    </row>
    <row r="50" spans="3:9" x14ac:dyDescent="0.35">
      <c r="C50" t="s">
        <v>100</v>
      </c>
      <c r="D50">
        <v>88</v>
      </c>
      <c r="E50" t="s">
        <v>20</v>
      </c>
      <c r="F50">
        <v>189</v>
      </c>
      <c r="G50">
        <v>25</v>
      </c>
      <c r="H50">
        <v>4</v>
      </c>
      <c r="I50" t="s">
        <v>101</v>
      </c>
    </row>
    <row r="51" spans="3:9" x14ac:dyDescent="0.35">
      <c r="C51" t="s">
        <v>102</v>
      </c>
      <c r="D51">
        <v>14</v>
      </c>
      <c r="E51" t="s">
        <v>20</v>
      </c>
      <c r="F51">
        <v>180</v>
      </c>
      <c r="G51">
        <v>23</v>
      </c>
      <c r="H51" t="s">
        <v>32</v>
      </c>
      <c r="I51" t="s">
        <v>29</v>
      </c>
    </row>
    <row r="52" spans="3:9" x14ac:dyDescent="0.35">
      <c r="C52" t="s">
        <v>103</v>
      </c>
      <c r="D52">
        <v>32</v>
      </c>
      <c r="E52" t="s">
        <v>17</v>
      </c>
      <c r="F52">
        <v>195</v>
      </c>
      <c r="G52">
        <v>34</v>
      </c>
      <c r="H52">
        <v>13</v>
      </c>
      <c r="I52" t="s">
        <v>104</v>
      </c>
    </row>
    <row r="53" spans="3:9" x14ac:dyDescent="0.35">
      <c r="C53" t="s">
        <v>105</v>
      </c>
      <c r="D53">
        <v>77</v>
      </c>
      <c r="E53" t="s">
        <v>31</v>
      </c>
      <c r="F53">
        <v>330</v>
      </c>
      <c r="G53">
        <v>37</v>
      </c>
      <c r="H53">
        <v>14</v>
      </c>
      <c r="I53" t="s">
        <v>12</v>
      </c>
    </row>
    <row r="54" spans="3:9" x14ac:dyDescent="0.35">
      <c r="C54" t="s">
        <v>106</v>
      </c>
      <c r="D54">
        <v>31</v>
      </c>
      <c r="E54" t="s">
        <v>72</v>
      </c>
      <c r="F54">
        <v>187</v>
      </c>
      <c r="G54">
        <v>26</v>
      </c>
      <c r="H54">
        <v>2</v>
      </c>
      <c r="I54" t="s">
        <v>107</v>
      </c>
    </row>
    <row r="55" spans="3:9" x14ac:dyDescent="0.35">
      <c r="C55" t="s">
        <v>108</v>
      </c>
      <c r="D55">
        <v>17</v>
      </c>
      <c r="E55" t="s">
        <v>20</v>
      </c>
      <c r="F55">
        <v>195</v>
      </c>
      <c r="G55">
        <v>27</v>
      </c>
      <c r="H55">
        <v>7</v>
      </c>
      <c r="I55" t="s">
        <v>75</v>
      </c>
    </row>
    <row r="56" spans="3:9" x14ac:dyDescent="0.35">
      <c r="C56" t="s">
        <v>109</v>
      </c>
      <c r="D56">
        <v>4</v>
      </c>
      <c r="E56" t="s">
        <v>110</v>
      </c>
      <c r="F56">
        <v>191</v>
      </c>
      <c r="G56">
        <v>31</v>
      </c>
      <c r="H56">
        <v>8</v>
      </c>
      <c r="I56" t="s">
        <v>111</v>
      </c>
    </row>
  </sheetData>
  <sortState ref="R3:R20">
    <sortCondition ref="R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034B1-67B6-45CB-8779-F6F37D0B11E1}">
  <sheetPr codeName="Sheet2"/>
  <dimension ref="B2:G15"/>
  <sheetViews>
    <sheetView workbookViewId="0">
      <selection activeCell="H15" sqref="H15"/>
    </sheetView>
  </sheetViews>
  <sheetFormatPr defaultRowHeight="14.5" x14ac:dyDescent="0.35"/>
  <cols>
    <col min="1" max="1" width="3.1796875" customWidth="1"/>
    <col min="2" max="2" width="6.08984375" bestFit="1" customWidth="1"/>
    <col min="3" max="3" width="22.90625" bestFit="1" customWidth="1"/>
    <col min="4" max="4" width="9.54296875" bestFit="1" customWidth="1"/>
    <col min="6" max="7" width="9.81640625" bestFit="1" customWidth="1"/>
  </cols>
  <sheetData>
    <row r="2" spans="2:7" x14ac:dyDescent="0.35">
      <c r="B2" s="16" t="s">
        <v>135</v>
      </c>
      <c r="C2" s="16" t="s">
        <v>112</v>
      </c>
      <c r="D2" s="14" t="s">
        <v>156</v>
      </c>
      <c r="E2" s="14" t="s">
        <v>157</v>
      </c>
      <c r="F2" s="14" t="s">
        <v>158</v>
      </c>
      <c r="G2" s="14" t="s">
        <v>115</v>
      </c>
    </row>
    <row r="3" spans="2:7" x14ac:dyDescent="0.35">
      <c r="B3" s="15" t="s">
        <v>136</v>
      </c>
      <c r="C3" s="15" t="s">
        <v>137</v>
      </c>
      <c r="D3" s="17">
        <v>19.112764941834044</v>
      </c>
      <c r="E3" s="17">
        <v>250.87</v>
      </c>
      <c r="F3" s="17">
        <v>64.319999999999993</v>
      </c>
    </row>
    <row r="4" spans="2:7" x14ac:dyDescent="0.35">
      <c r="B4" s="15" t="s">
        <v>138</v>
      </c>
      <c r="C4" s="15" t="s">
        <v>139</v>
      </c>
      <c r="D4" s="17">
        <v>7.0193981679790145</v>
      </c>
      <c r="E4" s="17">
        <v>1547.52</v>
      </c>
      <c r="F4" s="17">
        <v>59.25</v>
      </c>
      <c r="G4" s="15"/>
    </row>
    <row r="5" spans="2:7" x14ac:dyDescent="0.35">
      <c r="B5" s="15" t="s">
        <v>140</v>
      </c>
      <c r="C5" s="15" t="s">
        <v>141</v>
      </c>
      <c r="D5" s="17">
        <v>4.1829250917519589</v>
      </c>
      <c r="E5" s="17">
        <v>200</v>
      </c>
      <c r="F5" s="17">
        <v>87.87</v>
      </c>
      <c r="G5" s="15"/>
    </row>
    <row r="6" spans="2:7" x14ac:dyDescent="0.35">
      <c r="B6" s="15" t="s">
        <v>142</v>
      </c>
      <c r="C6" s="15" t="s">
        <v>143</v>
      </c>
      <c r="D6" s="17">
        <v>-13.297529479349189</v>
      </c>
      <c r="E6" s="17">
        <v>1457</v>
      </c>
      <c r="F6" s="17">
        <v>915</v>
      </c>
      <c r="G6" s="15"/>
    </row>
    <row r="7" spans="2:7" x14ac:dyDescent="0.35">
      <c r="B7" s="15" t="s">
        <v>144</v>
      </c>
      <c r="C7" s="15" t="s">
        <v>145</v>
      </c>
      <c r="D7" s="17">
        <v>7.7931710036645168</v>
      </c>
      <c r="E7" s="17">
        <v>2000</v>
      </c>
      <c r="F7" s="17">
        <v>65.989999999999995</v>
      </c>
      <c r="G7" s="15"/>
    </row>
    <row r="8" spans="2:7" x14ac:dyDescent="0.35">
      <c r="B8" s="15" t="s">
        <v>146</v>
      </c>
      <c r="C8" s="15" t="s">
        <v>147</v>
      </c>
      <c r="D8" s="17">
        <v>-16.530490574169782</v>
      </c>
      <c r="E8" s="17">
        <v>242</v>
      </c>
      <c r="F8" s="17">
        <v>158.57</v>
      </c>
      <c r="G8" s="15"/>
    </row>
    <row r="9" spans="2:7" x14ac:dyDescent="0.35">
      <c r="B9" s="15" t="s">
        <v>148</v>
      </c>
      <c r="C9" s="15" t="s">
        <v>149</v>
      </c>
      <c r="D9" s="17">
        <v>18.404332359737158</v>
      </c>
      <c r="E9" s="17">
        <v>2541</v>
      </c>
      <c r="F9" s="17">
        <v>248.45</v>
      </c>
      <c r="G9" s="15"/>
    </row>
    <row r="10" spans="2:7" x14ac:dyDescent="0.35">
      <c r="B10" s="15" t="s">
        <v>150</v>
      </c>
      <c r="C10" s="15" t="s">
        <v>151</v>
      </c>
      <c r="D10" s="17">
        <v>-11.942167612466847</v>
      </c>
      <c r="E10" s="17">
        <v>3849.9</v>
      </c>
      <c r="F10" s="17">
        <v>24.46</v>
      </c>
      <c r="G10" s="15"/>
    </row>
    <row r="11" spans="2:7" x14ac:dyDescent="0.35">
      <c r="B11" s="15" t="s">
        <v>152</v>
      </c>
      <c r="C11" s="15" t="s">
        <v>153</v>
      </c>
      <c r="D11" s="17">
        <v>8.9468622473340602</v>
      </c>
      <c r="E11" s="17">
        <v>875.54</v>
      </c>
      <c r="F11" s="17">
        <v>53.83</v>
      </c>
      <c r="G11" s="15"/>
    </row>
    <row r="12" spans="2:7" x14ac:dyDescent="0.35">
      <c r="B12" s="15" t="s">
        <v>154</v>
      </c>
      <c r="C12" s="15" t="s">
        <v>155</v>
      </c>
      <c r="D12" s="17">
        <v>4.0600191275189772</v>
      </c>
      <c r="E12" s="17">
        <v>4567.76</v>
      </c>
      <c r="F12" s="17">
        <v>79.39</v>
      </c>
      <c r="G12" s="15"/>
    </row>
    <row r="14" spans="2:7" x14ac:dyDescent="0.35">
      <c r="C14" s="10" t="s">
        <v>159</v>
      </c>
      <c r="D14" s="5"/>
    </row>
    <row r="15" spans="2:7" x14ac:dyDescent="0.35">
      <c r="C15" s="12" t="s">
        <v>160</v>
      </c>
      <c r="D15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54BE3-42F5-4A25-A599-D74CDD8942F5}">
  <sheetPr codeName="Sheet3"/>
  <dimension ref="A1:L57"/>
  <sheetViews>
    <sheetView workbookViewId="0">
      <selection activeCell="C45" sqref="C45"/>
    </sheetView>
  </sheetViews>
  <sheetFormatPr defaultRowHeight="14.5" x14ac:dyDescent="0.35"/>
  <cols>
    <col min="1" max="1" width="3.1796875" customWidth="1"/>
    <col min="2" max="2" width="16.6328125" bestFit="1" customWidth="1"/>
    <col min="3" max="3" width="22.7265625" bestFit="1" customWidth="1"/>
    <col min="4" max="4" width="9.6328125" bestFit="1" customWidth="1"/>
    <col min="5" max="5" width="14.7265625" bestFit="1" customWidth="1"/>
    <col min="7" max="7" width="15.6328125" bestFit="1" customWidth="1"/>
    <col min="8" max="8" width="38.7265625" bestFit="1" customWidth="1"/>
    <col min="10" max="12" width="10.453125" bestFit="1" customWidth="1"/>
  </cols>
  <sheetData>
    <row r="1" spans="1:12" s="15" customFormat="1" x14ac:dyDescent="0.35"/>
    <row r="2" spans="1:12" s="15" customFormat="1" x14ac:dyDescent="0.35"/>
    <row r="3" spans="1:12" x14ac:dyDescent="0.35">
      <c r="A3" t="s">
        <v>222</v>
      </c>
      <c r="B3" s="13" t="s">
        <v>216</v>
      </c>
      <c r="C3" s="13" t="s">
        <v>217</v>
      </c>
      <c r="D3" s="13" t="s">
        <v>218</v>
      </c>
      <c r="E3" s="13" t="s">
        <v>219</v>
      </c>
      <c r="F3" s="13" t="s">
        <v>251</v>
      </c>
      <c r="G3" s="13" t="s">
        <v>220</v>
      </c>
      <c r="H3" s="22" t="s">
        <v>221</v>
      </c>
      <c r="I3" s="18" t="s">
        <v>252</v>
      </c>
      <c r="J3" s="22" t="s">
        <v>228</v>
      </c>
      <c r="K3" s="21"/>
      <c r="L3" s="21"/>
    </row>
    <row r="4" spans="1:12" x14ac:dyDescent="0.35">
      <c r="B4" t="s">
        <v>161</v>
      </c>
      <c r="C4" t="s">
        <v>162</v>
      </c>
      <c r="D4">
        <v>75</v>
      </c>
      <c r="E4">
        <v>43</v>
      </c>
      <c r="H4" s="15"/>
    </row>
    <row r="5" spans="1:12" x14ac:dyDescent="0.35">
      <c r="B5" t="s">
        <v>163</v>
      </c>
      <c r="C5" t="s">
        <v>164</v>
      </c>
      <c r="D5">
        <v>61</v>
      </c>
      <c r="E5">
        <v>50</v>
      </c>
      <c r="F5" s="15"/>
      <c r="G5" s="15"/>
      <c r="H5" s="15"/>
      <c r="I5" s="15"/>
      <c r="J5" s="15"/>
    </row>
    <row r="6" spans="1:12" x14ac:dyDescent="0.35">
      <c r="B6" t="s">
        <v>165</v>
      </c>
      <c r="C6" t="s">
        <v>166</v>
      </c>
      <c r="D6">
        <v>79</v>
      </c>
      <c r="E6">
        <v>64</v>
      </c>
      <c r="F6" s="15"/>
      <c r="G6" s="15"/>
      <c r="H6" s="15"/>
      <c r="I6" s="15"/>
      <c r="J6" s="15"/>
    </row>
    <row r="7" spans="1:12" x14ac:dyDescent="0.35">
      <c r="B7" t="s">
        <v>167</v>
      </c>
      <c r="C7" t="s">
        <v>169</v>
      </c>
      <c r="D7">
        <v>65</v>
      </c>
      <c r="E7">
        <v>52</v>
      </c>
      <c r="F7" s="15"/>
      <c r="G7" s="15"/>
      <c r="H7" s="15"/>
      <c r="I7" s="15"/>
      <c r="J7" s="15"/>
    </row>
    <row r="8" spans="1:12" x14ac:dyDescent="0.35">
      <c r="B8" t="s">
        <v>170</v>
      </c>
      <c r="C8" t="s">
        <v>171</v>
      </c>
      <c r="D8">
        <v>65</v>
      </c>
      <c r="E8">
        <v>56</v>
      </c>
      <c r="F8" s="15"/>
      <c r="G8" s="15"/>
      <c r="H8" s="15"/>
      <c r="I8" s="15"/>
      <c r="J8" s="15"/>
    </row>
    <row r="9" spans="1:12" x14ac:dyDescent="0.35">
      <c r="B9" t="s">
        <v>172</v>
      </c>
      <c r="C9" t="s">
        <v>173</v>
      </c>
      <c r="D9">
        <v>76</v>
      </c>
      <c r="E9">
        <v>74</v>
      </c>
      <c r="F9" s="15"/>
      <c r="G9" s="15"/>
      <c r="H9" s="15"/>
      <c r="I9" s="15"/>
      <c r="J9" s="15"/>
    </row>
    <row r="10" spans="1:12" x14ac:dyDescent="0.35">
      <c r="B10" t="s">
        <v>174</v>
      </c>
      <c r="C10" t="s">
        <v>175</v>
      </c>
      <c r="D10">
        <v>71</v>
      </c>
      <c r="E10">
        <v>63</v>
      </c>
      <c r="F10" s="15"/>
      <c r="G10" s="15"/>
      <c r="H10" s="15"/>
      <c r="I10" s="15"/>
      <c r="J10" s="15"/>
    </row>
    <row r="11" spans="1:12" x14ac:dyDescent="0.35">
      <c r="B11" t="s">
        <v>176</v>
      </c>
      <c r="C11" t="s">
        <v>177</v>
      </c>
      <c r="D11">
        <v>106</v>
      </c>
      <c r="E11">
        <v>50</v>
      </c>
      <c r="F11" s="15"/>
      <c r="G11" s="15"/>
      <c r="H11" s="15"/>
      <c r="I11" s="15"/>
      <c r="J11" s="15"/>
    </row>
    <row r="12" spans="1:12" x14ac:dyDescent="0.35">
      <c r="B12" t="s">
        <v>178</v>
      </c>
      <c r="C12" t="s">
        <v>179</v>
      </c>
      <c r="D12">
        <v>58</v>
      </c>
      <c r="E12">
        <v>82</v>
      </c>
      <c r="F12" s="15"/>
      <c r="G12" s="15"/>
      <c r="H12" s="15"/>
      <c r="I12" s="15"/>
      <c r="J12" s="15"/>
    </row>
    <row r="13" spans="1:12" x14ac:dyDescent="0.35">
      <c r="B13" t="s">
        <v>180</v>
      </c>
      <c r="C13" t="s">
        <v>181</v>
      </c>
      <c r="D13">
        <v>59</v>
      </c>
      <c r="E13">
        <v>49</v>
      </c>
      <c r="F13" s="15"/>
      <c r="G13" s="15"/>
      <c r="H13" s="15"/>
      <c r="I13" s="15"/>
      <c r="J13" s="15"/>
    </row>
    <row r="14" spans="1:12" x14ac:dyDescent="0.35">
      <c r="B14" t="s">
        <v>182</v>
      </c>
      <c r="C14" t="s">
        <v>183</v>
      </c>
      <c r="D14">
        <v>85</v>
      </c>
      <c r="E14">
        <v>58</v>
      </c>
      <c r="F14" s="15"/>
      <c r="G14" s="15"/>
      <c r="H14" s="15"/>
      <c r="I14" s="15"/>
      <c r="J14" s="15"/>
    </row>
    <row r="15" spans="1:12" x14ac:dyDescent="0.35">
      <c r="B15" t="s">
        <v>184</v>
      </c>
      <c r="C15" t="s">
        <v>185</v>
      </c>
      <c r="D15">
        <v>70</v>
      </c>
      <c r="E15">
        <v>69</v>
      </c>
      <c r="F15" s="15"/>
      <c r="G15" s="15"/>
      <c r="H15" s="15"/>
      <c r="I15" s="15"/>
      <c r="J15" s="15"/>
    </row>
    <row r="16" spans="1:12" x14ac:dyDescent="0.35">
      <c r="B16" t="s">
        <v>186</v>
      </c>
      <c r="C16" t="s">
        <v>187</v>
      </c>
      <c r="D16">
        <v>53</v>
      </c>
      <c r="E16">
        <v>60</v>
      </c>
      <c r="F16" s="15"/>
      <c r="G16" s="15"/>
      <c r="H16" s="15"/>
      <c r="I16" s="15"/>
      <c r="J16" s="15"/>
    </row>
    <row r="17" spans="2:10" x14ac:dyDescent="0.35">
      <c r="B17" t="s">
        <v>188</v>
      </c>
      <c r="C17" t="s">
        <v>189</v>
      </c>
      <c r="D17">
        <v>77</v>
      </c>
      <c r="E17">
        <v>59</v>
      </c>
      <c r="F17" s="15"/>
      <c r="G17" s="15"/>
      <c r="H17" s="15"/>
      <c r="I17" s="15"/>
      <c r="J17" s="15"/>
    </row>
    <row r="18" spans="2:10" x14ac:dyDescent="0.35">
      <c r="B18" t="s">
        <v>190</v>
      </c>
      <c r="C18" t="s">
        <v>191</v>
      </c>
      <c r="D18">
        <v>62</v>
      </c>
      <c r="E18">
        <v>77</v>
      </c>
      <c r="F18" s="15"/>
      <c r="G18" s="15"/>
      <c r="H18" s="15"/>
      <c r="I18" s="15"/>
      <c r="J18" s="15"/>
    </row>
    <row r="19" spans="2:10" x14ac:dyDescent="0.35">
      <c r="B19" t="s">
        <v>192</v>
      </c>
      <c r="C19" t="s">
        <v>193</v>
      </c>
      <c r="D19">
        <v>76</v>
      </c>
      <c r="E19">
        <v>64</v>
      </c>
      <c r="F19" s="15"/>
      <c r="G19" s="15"/>
      <c r="H19" s="15"/>
      <c r="I19" s="15"/>
      <c r="J19" s="15"/>
    </row>
    <row r="20" spans="2:10" x14ac:dyDescent="0.35">
      <c r="B20" t="s">
        <v>194</v>
      </c>
      <c r="C20" t="s">
        <v>195</v>
      </c>
      <c r="D20">
        <v>60</v>
      </c>
      <c r="E20">
        <v>71</v>
      </c>
      <c r="F20" s="15"/>
      <c r="G20" s="15"/>
      <c r="H20" s="15"/>
      <c r="I20" s="15"/>
      <c r="J20" s="15"/>
    </row>
    <row r="21" spans="2:10" x14ac:dyDescent="0.35">
      <c r="B21" t="s">
        <v>196</v>
      </c>
      <c r="C21" t="s">
        <v>197</v>
      </c>
      <c r="D21">
        <v>55</v>
      </c>
      <c r="E21">
        <v>73</v>
      </c>
      <c r="F21" s="15"/>
      <c r="G21" s="15"/>
      <c r="H21" s="15"/>
      <c r="I21" s="15"/>
      <c r="J21" s="15"/>
    </row>
    <row r="22" spans="2:10" x14ac:dyDescent="0.35">
      <c r="B22" t="s">
        <v>198</v>
      </c>
      <c r="C22" t="s">
        <v>191</v>
      </c>
      <c r="D22">
        <v>74</v>
      </c>
      <c r="E22">
        <v>70</v>
      </c>
      <c r="F22" s="15"/>
      <c r="G22" s="15"/>
      <c r="H22" s="15"/>
      <c r="I22" s="15"/>
      <c r="J22" s="15"/>
    </row>
    <row r="23" spans="2:10" x14ac:dyDescent="0.35">
      <c r="B23" t="s">
        <v>199</v>
      </c>
      <c r="C23" t="s">
        <v>200</v>
      </c>
      <c r="D23">
        <v>58</v>
      </c>
      <c r="E23">
        <v>71</v>
      </c>
      <c r="F23" s="15"/>
      <c r="G23" s="15"/>
      <c r="H23" s="15"/>
      <c r="I23" s="15"/>
      <c r="J23" s="15"/>
    </row>
    <row r="24" spans="2:10" x14ac:dyDescent="0.35">
      <c r="B24" t="s">
        <v>201</v>
      </c>
      <c r="C24" t="s">
        <v>202</v>
      </c>
      <c r="D24">
        <v>69</v>
      </c>
      <c r="E24">
        <v>61</v>
      </c>
      <c r="F24" s="15"/>
      <c r="G24" s="15"/>
      <c r="H24" s="15"/>
      <c r="I24" s="15"/>
      <c r="J24" s="15"/>
    </row>
    <row r="25" spans="2:10" x14ac:dyDescent="0.35">
      <c r="B25" t="s">
        <v>203</v>
      </c>
      <c r="C25" t="s">
        <v>204</v>
      </c>
      <c r="D25">
        <v>60</v>
      </c>
      <c r="E25">
        <v>42</v>
      </c>
      <c r="F25" s="15"/>
      <c r="G25" s="15"/>
      <c r="H25" s="15"/>
      <c r="I25" s="15"/>
      <c r="J25" s="15"/>
    </row>
    <row r="26" spans="2:10" x14ac:dyDescent="0.35">
      <c r="B26" t="s">
        <v>205</v>
      </c>
      <c r="C26" t="s">
        <v>206</v>
      </c>
      <c r="D26">
        <v>49</v>
      </c>
      <c r="E26">
        <v>67</v>
      </c>
      <c r="F26" s="15"/>
      <c r="G26" s="15"/>
      <c r="H26" s="15"/>
      <c r="I26" s="15"/>
      <c r="J26" s="15"/>
    </row>
    <row r="27" spans="2:10" x14ac:dyDescent="0.35">
      <c r="B27" t="s">
        <v>207</v>
      </c>
      <c r="C27" t="s">
        <v>200</v>
      </c>
      <c r="D27">
        <v>63</v>
      </c>
      <c r="E27">
        <v>65</v>
      </c>
      <c r="F27" s="15"/>
      <c r="G27" s="15"/>
      <c r="H27" s="15"/>
      <c r="I27" s="15"/>
      <c r="J27" s="15"/>
    </row>
    <row r="28" spans="2:10" x14ac:dyDescent="0.35">
      <c r="B28" t="s">
        <v>208</v>
      </c>
      <c r="C28" t="s">
        <v>193</v>
      </c>
      <c r="D28">
        <v>72</v>
      </c>
      <c r="E28">
        <v>55</v>
      </c>
      <c r="F28" s="15"/>
      <c r="G28" s="15"/>
      <c r="H28" s="15"/>
      <c r="I28" s="15"/>
      <c r="J28" s="15"/>
    </row>
    <row r="29" spans="2:10" x14ac:dyDescent="0.35">
      <c r="B29" t="s">
        <v>209</v>
      </c>
      <c r="C29" t="s">
        <v>210</v>
      </c>
      <c r="D29">
        <v>60</v>
      </c>
      <c r="E29">
        <v>73</v>
      </c>
      <c r="F29" s="15"/>
      <c r="G29" s="15"/>
      <c r="H29" s="15"/>
      <c r="I29" s="15"/>
      <c r="J29" s="15"/>
    </row>
    <row r="30" spans="2:10" x14ac:dyDescent="0.35">
      <c r="B30" t="s">
        <v>211</v>
      </c>
      <c r="C30" t="s">
        <v>206</v>
      </c>
      <c r="D30">
        <v>62</v>
      </c>
      <c r="E30">
        <v>70</v>
      </c>
      <c r="F30" s="15"/>
      <c r="G30" s="15"/>
      <c r="H30" s="15"/>
      <c r="I30" s="15"/>
      <c r="J30" s="15"/>
    </row>
    <row r="31" spans="2:10" x14ac:dyDescent="0.35">
      <c r="B31" t="s">
        <v>212</v>
      </c>
      <c r="C31" t="s">
        <v>204</v>
      </c>
      <c r="D31">
        <v>63</v>
      </c>
      <c r="E31">
        <v>56</v>
      </c>
      <c r="F31" s="15"/>
      <c r="G31" s="15"/>
      <c r="H31" s="15"/>
      <c r="I31" s="15"/>
      <c r="J31" s="15"/>
    </row>
    <row r="32" spans="2:10" x14ac:dyDescent="0.35">
      <c r="B32" t="s">
        <v>213</v>
      </c>
      <c r="C32" t="s">
        <v>202</v>
      </c>
      <c r="D32">
        <v>72</v>
      </c>
      <c r="E32">
        <v>70</v>
      </c>
      <c r="F32" s="15"/>
      <c r="G32" s="15"/>
      <c r="H32" s="15"/>
      <c r="I32" s="15"/>
      <c r="J32" s="15"/>
    </row>
    <row r="33" spans="1:10" x14ac:dyDescent="0.35">
      <c r="B33" t="s">
        <v>214</v>
      </c>
      <c r="C33" t="s">
        <v>215</v>
      </c>
      <c r="D33">
        <v>74</v>
      </c>
      <c r="E33">
        <v>69</v>
      </c>
      <c r="F33" s="15"/>
      <c r="G33" s="15"/>
      <c r="H33" s="15"/>
      <c r="I33" s="15"/>
      <c r="J33" s="15"/>
    </row>
    <row r="36" spans="1:10" x14ac:dyDescent="0.35">
      <c r="A36" t="s">
        <v>223</v>
      </c>
      <c r="B36" s="13" t="s">
        <v>225</v>
      </c>
      <c r="C36" s="13" t="s">
        <v>226</v>
      </c>
      <c r="D36" s="13" t="s">
        <v>227</v>
      </c>
    </row>
    <row r="37" spans="1:10" x14ac:dyDescent="0.35">
      <c r="B37" s="20">
        <v>30629.079834040727</v>
      </c>
      <c r="C37" s="20">
        <v>82963.18260312434</v>
      </c>
      <c r="D37" s="19"/>
    </row>
    <row r="38" spans="1:10" x14ac:dyDescent="0.35">
      <c r="B38" s="20">
        <v>529041.83677276294</v>
      </c>
      <c r="C38" s="20">
        <v>40733.039804061977</v>
      </c>
      <c r="D38" s="19"/>
    </row>
    <row r="39" spans="1:10" x14ac:dyDescent="0.35">
      <c r="B39" s="20">
        <v>31277.699112812639</v>
      </c>
      <c r="C39" s="20">
        <v>0</v>
      </c>
      <c r="D39" s="19"/>
    </row>
    <row r="40" spans="1:10" x14ac:dyDescent="0.35">
      <c r="B40" s="20">
        <v>128902.78111371622</v>
      </c>
      <c r="C40" s="20">
        <v>19949.314321412458</v>
      </c>
      <c r="D40" s="19"/>
    </row>
    <row r="41" spans="1:10" x14ac:dyDescent="0.35">
      <c r="B41" s="20">
        <v>10157.959685321961</v>
      </c>
      <c r="C41" s="20">
        <v>73500.80638240058</v>
      </c>
      <c r="D41" s="19"/>
    </row>
    <row r="42" spans="1:10" x14ac:dyDescent="0.35">
      <c r="B42" s="20">
        <v>40904.452530483024</v>
      </c>
      <c r="C42" s="20">
        <v>19236.408668002881</v>
      </c>
      <c r="D42" s="19"/>
    </row>
    <row r="45" spans="1:10" x14ac:dyDescent="0.35">
      <c r="A45" s="15" t="s">
        <v>257</v>
      </c>
      <c r="B45" s="15" t="s">
        <v>258</v>
      </c>
    </row>
    <row r="46" spans="1:10" x14ac:dyDescent="0.35">
      <c r="A46" s="15"/>
      <c r="B46" s="15" t="s">
        <v>259</v>
      </c>
    </row>
    <row r="47" spans="1:10" x14ac:dyDescent="0.35">
      <c r="A47" s="15"/>
      <c r="B47" s="15" t="s">
        <v>260</v>
      </c>
    </row>
    <row r="48" spans="1:10" x14ac:dyDescent="0.35">
      <c r="A48" s="15"/>
      <c r="B48" s="15" t="s">
        <v>224</v>
      </c>
    </row>
    <row r="49" spans="1:2" x14ac:dyDescent="0.35">
      <c r="A49" s="15"/>
      <c r="B49" s="15" t="s">
        <v>216</v>
      </c>
    </row>
    <row r="50" spans="1:2" x14ac:dyDescent="0.35">
      <c r="A50" s="15"/>
      <c r="B50" s="15" t="s">
        <v>261</v>
      </c>
    </row>
    <row r="56" spans="1:2" s="15" customFormat="1" x14ac:dyDescent="0.35"/>
    <row r="57" spans="1:2" s="15" customFormat="1" x14ac:dyDescent="0.3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11534-ED22-44D0-82D5-3F3CF09FE976}">
  <sheetPr codeName="Sheet5"/>
  <dimension ref="B2:F21"/>
  <sheetViews>
    <sheetView workbookViewId="0">
      <selection activeCell="B21" sqref="B21"/>
    </sheetView>
  </sheetViews>
  <sheetFormatPr defaultRowHeight="14.5" x14ac:dyDescent="0.35"/>
  <cols>
    <col min="1" max="1" width="3.1796875" customWidth="1"/>
    <col min="2" max="2" width="17.7265625" bestFit="1" customWidth="1"/>
    <col min="3" max="3" width="10.7265625" bestFit="1" customWidth="1"/>
  </cols>
  <sheetData>
    <row r="2" spans="2:6" x14ac:dyDescent="0.35">
      <c r="B2" s="20"/>
      <c r="C2" s="23">
        <v>2005</v>
      </c>
      <c r="D2" s="13">
        <v>2006</v>
      </c>
      <c r="E2" s="13">
        <v>2007</v>
      </c>
      <c r="F2" s="13">
        <v>2008</v>
      </c>
    </row>
    <row r="3" spans="2:6" x14ac:dyDescent="0.35">
      <c r="B3" t="s">
        <v>229</v>
      </c>
      <c r="C3" s="24">
        <v>1100</v>
      </c>
      <c r="D3" s="24">
        <v>1625</v>
      </c>
      <c r="E3" s="24">
        <v>2650</v>
      </c>
      <c r="F3" s="24">
        <v>4675</v>
      </c>
    </row>
    <row r="4" spans="2:6" x14ac:dyDescent="0.35">
      <c r="B4" t="s">
        <v>230</v>
      </c>
      <c r="C4" s="24">
        <v>550</v>
      </c>
      <c r="D4" s="24">
        <v>1260</v>
      </c>
      <c r="E4" s="24">
        <v>3470</v>
      </c>
      <c r="F4" s="24">
        <v>4080</v>
      </c>
    </row>
    <row r="5" spans="2:6" x14ac:dyDescent="0.35">
      <c r="B5" t="s">
        <v>231</v>
      </c>
      <c r="C5" s="25">
        <f>C3-C4</f>
        <v>550</v>
      </c>
      <c r="D5" s="25">
        <f>D3-D4</f>
        <v>365</v>
      </c>
      <c r="E5" s="25">
        <f>E3-E4</f>
        <v>-820</v>
      </c>
      <c r="F5" s="25">
        <f>F3-F4</f>
        <v>595</v>
      </c>
    </row>
    <row r="7" spans="2:6" x14ac:dyDescent="0.35">
      <c r="B7" t="s">
        <v>232</v>
      </c>
      <c r="C7">
        <v>2006</v>
      </c>
    </row>
    <row r="9" spans="2:6" x14ac:dyDescent="0.35">
      <c r="C9" t="s">
        <v>231</v>
      </c>
      <c r="D9" t="s">
        <v>253</v>
      </c>
    </row>
    <row r="10" spans="2:6" x14ac:dyDescent="0.35">
      <c r="B10" t="s">
        <v>233</v>
      </c>
      <c r="C10" s="26"/>
      <c r="D10" s="26"/>
    </row>
    <row r="11" spans="2:6" x14ac:dyDescent="0.35">
      <c r="B11" t="s">
        <v>234</v>
      </c>
      <c r="C11" s="26"/>
      <c r="D11" s="26"/>
    </row>
    <row r="12" spans="2:6" x14ac:dyDescent="0.35">
      <c r="B12" t="s">
        <v>235</v>
      </c>
      <c r="C12" s="26"/>
      <c r="D12" s="26"/>
    </row>
    <row r="13" spans="2:6" x14ac:dyDescent="0.35">
      <c r="B13" t="s">
        <v>236</v>
      </c>
      <c r="C13" s="26"/>
      <c r="D13" s="26"/>
    </row>
    <row r="14" spans="2:6" x14ac:dyDescent="0.35">
      <c r="B14" s="15"/>
      <c r="C14" s="15"/>
      <c r="D14" s="15"/>
      <c r="E14" s="15"/>
      <c r="F14" s="15"/>
    </row>
    <row r="15" spans="2:6" x14ac:dyDescent="0.35">
      <c r="B15" s="15" t="s">
        <v>238</v>
      </c>
      <c r="C15" s="15" t="s">
        <v>231</v>
      </c>
      <c r="D15" s="15"/>
      <c r="E15" s="15"/>
      <c r="F15" s="15"/>
    </row>
    <row r="17" spans="2:4" x14ac:dyDescent="0.35">
      <c r="C17">
        <v>2008</v>
      </c>
      <c r="D17" t="s">
        <v>253</v>
      </c>
    </row>
    <row r="18" spans="2:4" x14ac:dyDescent="0.35">
      <c r="B18" t="s">
        <v>237</v>
      </c>
      <c r="C18" s="26"/>
      <c r="D18" s="26"/>
    </row>
    <row r="20" spans="2:4" x14ac:dyDescent="0.35">
      <c r="C20">
        <v>2006</v>
      </c>
      <c r="D20" t="s">
        <v>231</v>
      </c>
    </row>
    <row r="21" spans="2:4" x14ac:dyDescent="0.35">
      <c r="B21" t="s">
        <v>239</v>
      </c>
      <c r="C21" s="26"/>
      <c r="D21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3D55D-FAEB-409F-87CC-E9AE28C13955}">
  <sheetPr codeName="Sheet6"/>
  <dimension ref="A1:E26"/>
  <sheetViews>
    <sheetView workbookViewId="0">
      <selection activeCell="H8" sqref="H8"/>
    </sheetView>
  </sheetViews>
  <sheetFormatPr defaultRowHeight="14.5" x14ac:dyDescent="0.35"/>
  <sheetData>
    <row r="1" spans="1:5" x14ac:dyDescent="0.35">
      <c r="A1" s="40" t="s">
        <v>254</v>
      </c>
      <c r="B1" s="15"/>
      <c r="C1" s="15"/>
      <c r="D1" s="15"/>
      <c r="E1" s="15"/>
    </row>
    <row r="2" spans="1:5" x14ac:dyDescent="0.35">
      <c r="A2" s="15"/>
      <c r="B2" s="15"/>
      <c r="C2" s="15"/>
      <c r="D2" s="15"/>
      <c r="E2" s="15"/>
    </row>
    <row r="3" spans="1:5" x14ac:dyDescent="0.35">
      <c r="A3" s="2" t="s">
        <v>255</v>
      </c>
      <c r="B3" s="15"/>
      <c r="C3" s="15"/>
      <c r="D3" s="15"/>
      <c r="E3" s="15"/>
    </row>
    <row r="4" spans="1:5" x14ac:dyDescent="0.35">
      <c r="A4" s="15">
        <v>1234.56</v>
      </c>
      <c r="B4" s="15"/>
      <c r="C4" s="15"/>
      <c r="D4" s="15"/>
      <c r="E4" s="15"/>
    </row>
    <row r="5" spans="1:5" x14ac:dyDescent="0.35">
      <c r="A5" s="15">
        <v>-1234.56</v>
      </c>
      <c r="B5" s="15"/>
      <c r="C5" s="15"/>
      <c r="D5" s="15"/>
      <c r="E5" s="15"/>
    </row>
    <row r="6" spans="1:5" x14ac:dyDescent="0.35">
      <c r="A6" s="15">
        <v>0</v>
      </c>
      <c r="B6" s="15"/>
      <c r="C6" s="15"/>
      <c r="D6" s="15"/>
      <c r="E6" s="15"/>
    </row>
    <row r="7" spans="1:5" x14ac:dyDescent="0.35">
      <c r="A7" s="15">
        <v>0.1</v>
      </c>
      <c r="B7" s="15"/>
      <c r="C7" s="15"/>
      <c r="D7" s="15"/>
      <c r="E7" s="15"/>
    </row>
    <row r="8" spans="1:5" x14ac:dyDescent="0.35">
      <c r="A8" s="15">
        <v>0.123</v>
      </c>
      <c r="B8" s="15"/>
      <c r="C8" s="15"/>
      <c r="D8" s="15"/>
      <c r="E8" s="15"/>
    </row>
    <row r="9" spans="1:5" x14ac:dyDescent="0.35">
      <c r="A9" s="15">
        <v>12</v>
      </c>
      <c r="B9" s="15"/>
      <c r="C9" s="15"/>
      <c r="D9" s="15"/>
      <c r="E9" s="15"/>
    </row>
    <row r="10" spans="1:5" x14ac:dyDescent="0.35">
      <c r="A10" s="15"/>
      <c r="B10" s="15"/>
      <c r="C10" s="15"/>
      <c r="D10" s="15"/>
      <c r="E10" s="15"/>
    </row>
    <row r="11" spans="1:5" x14ac:dyDescent="0.35">
      <c r="A11" s="15"/>
      <c r="B11" s="15"/>
      <c r="C11" s="15"/>
      <c r="D11" s="15"/>
      <c r="E11" s="15"/>
    </row>
    <row r="12" spans="1:5" x14ac:dyDescent="0.35">
      <c r="A12" s="2" t="s">
        <v>255</v>
      </c>
      <c r="B12" s="15"/>
      <c r="C12" s="15"/>
      <c r="D12" s="15"/>
      <c r="E12" s="15"/>
    </row>
    <row r="13" spans="1:5" x14ac:dyDescent="0.35">
      <c r="A13" s="15">
        <v>15</v>
      </c>
      <c r="B13" s="15"/>
      <c r="C13" s="15"/>
      <c r="D13" s="15"/>
      <c r="E13" s="15"/>
    </row>
    <row r="14" spans="1:5" x14ac:dyDescent="0.35">
      <c r="A14" s="15">
        <v>12</v>
      </c>
      <c r="B14" s="15"/>
      <c r="C14" s="15"/>
      <c r="D14" s="15"/>
      <c r="E14" s="15"/>
    </row>
    <row r="15" spans="1:5" x14ac:dyDescent="0.35">
      <c r="A15" s="15">
        <v>-10</v>
      </c>
      <c r="B15" s="15"/>
      <c r="C15" s="15"/>
      <c r="D15" s="15"/>
      <c r="E15" s="15"/>
    </row>
    <row r="16" spans="1:5" x14ac:dyDescent="0.35">
      <c r="A16" s="15"/>
      <c r="B16" s="15"/>
      <c r="C16" s="15"/>
      <c r="D16" s="15"/>
      <c r="E16" s="15"/>
    </row>
    <row r="17" spans="1:5" x14ac:dyDescent="0.35">
      <c r="A17" s="2" t="s">
        <v>255</v>
      </c>
      <c r="B17" s="15"/>
      <c r="C17" s="15"/>
      <c r="D17" s="15"/>
      <c r="E17" s="15"/>
    </row>
    <row r="18" spans="1:5" x14ac:dyDescent="0.35">
      <c r="A18" s="15">
        <v>134</v>
      </c>
      <c r="B18" s="15"/>
      <c r="C18" s="15"/>
      <c r="D18" s="15"/>
      <c r="E18" s="15"/>
    </row>
    <row r="19" spans="1:5" x14ac:dyDescent="0.35">
      <c r="A19" s="15">
        <v>-10</v>
      </c>
      <c r="B19" s="15"/>
      <c r="C19" s="15"/>
      <c r="D19" s="15"/>
      <c r="E19" s="15"/>
    </row>
    <row r="20" spans="1:5" x14ac:dyDescent="0.35">
      <c r="A20" s="15">
        <v>0</v>
      </c>
      <c r="B20" s="15"/>
      <c r="C20" s="15"/>
      <c r="D20" s="15"/>
      <c r="E20" s="15"/>
    </row>
    <row r="21" spans="1:5" x14ac:dyDescent="0.35">
      <c r="A21" s="15" t="s">
        <v>256</v>
      </c>
      <c r="B21" s="15"/>
      <c r="C21" s="15"/>
      <c r="D21" s="15"/>
      <c r="E21" s="15"/>
    </row>
    <row r="22" spans="1:5" x14ac:dyDescent="0.35">
      <c r="A22" s="15"/>
      <c r="B22" s="15"/>
      <c r="C22" s="15"/>
      <c r="D22" s="15"/>
      <c r="E22" s="15"/>
    </row>
    <row r="23" spans="1:5" x14ac:dyDescent="0.35">
      <c r="A23" s="2" t="s">
        <v>255</v>
      </c>
      <c r="B23" s="15"/>
      <c r="C23" s="15"/>
      <c r="D23" s="15"/>
      <c r="E23" s="15"/>
    </row>
    <row r="24" spans="1:5" x14ac:dyDescent="0.35">
      <c r="A24" s="15">
        <v>5</v>
      </c>
      <c r="B24" s="15"/>
      <c r="C24" s="15"/>
      <c r="D24" s="15"/>
      <c r="E24" s="15"/>
    </row>
    <row r="25" spans="1:5" x14ac:dyDescent="0.35">
      <c r="A25" s="15">
        <v>200</v>
      </c>
      <c r="B25" s="15"/>
      <c r="C25" s="15"/>
      <c r="D25" s="15"/>
      <c r="E25" s="15"/>
    </row>
    <row r="26" spans="1:5" x14ac:dyDescent="0.35">
      <c r="A26" s="15"/>
      <c r="B26" s="15"/>
      <c r="C26" s="15"/>
      <c r="D26" s="15"/>
      <c r="E26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TVM</vt:lpstr>
      <vt:lpstr>Statistical</vt:lpstr>
      <vt:lpstr>Statistical2</vt:lpstr>
      <vt:lpstr>Logical_Dates</vt:lpstr>
      <vt:lpstr>Lookup</vt:lpstr>
      <vt:lpstr>Custom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2019-09-10T18:31:58Z</dcterms:created>
  <dcterms:modified xsi:type="dcterms:W3CDTF">2020-01-28T17:21:20Z</dcterms:modified>
</cp:coreProperties>
</file>