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19\Mod5\"/>
    </mc:Choice>
  </mc:AlternateContent>
  <xr:revisionPtr revIDLastSave="0" documentId="8_{4E3CD112-2170-48E6-8BF4-48B6FFAAB5F3}" xr6:coauthVersionLast="45" xr6:coauthVersionMax="45" xr10:uidLastSave="{00000000-0000-0000-0000-000000000000}"/>
  <bookViews>
    <workbookView xWindow="-28920" yWindow="1170" windowWidth="29040" windowHeight="15840" xr2:uid="{00000000-000D-0000-FFFF-FFFF00000000}"/>
  </bookViews>
  <sheets>
    <sheet name="Beta_Calculation" sheetId="2" r:id="rId1"/>
    <sheet name="Regression_daily" sheetId="8" r:id="rId2"/>
    <sheet name="Regression_monthly3" sheetId="9" r:id="rId3"/>
    <sheet name="Regression_monthly5" sheetId="10" r:id="rId4"/>
    <sheet name="SYK_daily_1year" sheetId="3" r:id="rId5"/>
    <sheet name="SYK_monthly" sheetId="4" r:id="rId6"/>
    <sheet name="SP500_daily_1year" sheetId="6" r:id="rId7"/>
    <sheet name="SP500_Monthly" sheetId="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2" l="1"/>
  <c r="E5" i="2"/>
  <c r="E4" i="2"/>
  <c r="E12" i="2" s="1"/>
  <c r="C33" i="2"/>
  <c r="C31" i="2"/>
  <c r="C29" i="2"/>
  <c r="C26" i="2"/>
  <c r="H21" i="2"/>
  <c r="H22" i="2"/>
  <c r="H23" i="2"/>
  <c r="H24" i="2"/>
  <c r="H20" i="2"/>
  <c r="F21" i="2"/>
  <c r="F22" i="2"/>
  <c r="F23" i="2"/>
  <c r="F24" i="2"/>
  <c r="F20" i="2"/>
  <c r="D12" i="2"/>
  <c r="C12" i="2"/>
  <c r="D6" i="2"/>
  <c r="D5" i="2"/>
  <c r="D4" i="2"/>
  <c r="C6" i="2"/>
  <c r="C5" i="2"/>
  <c r="C4" i="2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3" i="5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3" i="6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3" i="4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Moore</author>
  </authors>
  <commentList>
    <comment ref="C9" authorId="0" shapeId="0" xr:uid="{5E13F74C-DD2C-4F8F-A3E1-47D091DB3B8D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US treasury bond 10-year as of 10/15/2019 5:05PM EST</t>
        </r>
      </text>
    </comment>
    <comment ref="C10" authorId="0" shapeId="0" xr:uid="{D63131AD-DA57-4622-B763-26341A967C5F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Damodaran website implied ERP using 12 month trailing adjusted for payout Updated 10/1/2019
</t>
        </r>
      </text>
    </comment>
  </commentList>
</comments>
</file>

<file path=xl/sharedStrings.xml><?xml version="1.0" encoding="utf-8"?>
<sst xmlns="http://schemas.openxmlformats.org/spreadsheetml/2006/main" count="158" uniqueCount="73">
  <si>
    <t>Regression Beta</t>
  </si>
  <si>
    <t>Beta (Using Slope)</t>
  </si>
  <si>
    <t>Beta (Using COV/VAR)</t>
  </si>
  <si>
    <t>Beta (From Regression)</t>
  </si>
  <si>
    <t>Bottom Up Beta</t>
  </si>
  <si>
    <t>Peer Company</t>
  </si>
  <si>
    <t>D/E</t>
  </si>
  <si>
    <t>Marginal Tax Rate</t>
  </si>
  <si>
    <t>Equity Beta</t>
  </si>
  <si>
    <t>CAH</t>
  </si>
  <si>
    <t>MDT</t>
  </si>
  <si>
    <t>ABT</t>
  </si>
  <si>
    <t>BSX</t>
  </si>
  <si>
    <t>Cardinal Health</t>
  </si>
  <si>
    <t>Medtronic</t>
  </si>
  <si>
    <t>Abbott Laboratories</t>
  </si>
  <si>
    <t xml:space="preserve">Boston Scientific </t>
  </si>
  <si>
    <t>Stryker MV Equity</t>
  </si>
  <si>
    <t>Stryker BV Debt</t>
  </si>
  <si>
    <t>Stryker D/E</t>
  </si>
  <si>
    <t>Stryker Levered (Equity Beta)</t>
  </si>
  <si>
    <t>Unlevered (Asset Beta)</t>
  </si>
  <si>
    <t>Idexx Laboratories</t>
  </si>
  <si>
    <t>IDXX</t>
  </si>
  <si>
    <t>Average Asset Beta</t>
  </si>
  <si>
    <t>Cost of Equity</t>
  </si>
  <si>
    <t>Risk Free Rate</t>
  </si>
  <si>
    <t>Equity Risk Premium</t>
  </si>
  <si>
    <t>Daily (1 year)</t>
  </si>
  <si>
    <t>Monthly (3 year)</t>
  </si>
  <si>
    <t>Monthly (5 year)</t>
  </si>
  <si>
    <t>Yahoo Finance</t>
  </si>
  <si>
    <t>MV Equity 
(in thousands$)</t>
  </si>
  <si>
    <t>BV Debt 
(in thousands$)</t>
  </si>
  <si>
    <t>x</t>
  </si>
  <si>
    <t>Stryker</t>
  </si>
  <si>
    <t>Date</t>
  </si>
  <si>
    <t>Open</t>
  </si>
  <si>
    <t>High</t>
  </si>
  <si>
    <t>Low</t>
  </si>
  <si>
    <t>Close</t>
  </si>
  <si>
    <t>Adj Close</t>
  </si>
  <si>
    <t>Volume</t>
  </si>
  <si>
    <t>SYK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</si>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</sst>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16" fillId="0" borderId="10" xfId="0" applyFont="1" applyBorder="1" applyAlignment="1">
      <alignment horizontal="centerContinuous"/>
    </xf>
    <xf numFmtId="0" fontId="18" fillId="0" borderId="0" xfId="0" applyFont="1"/>
    <xf numFmtId="0" fontId="0" fillId="0" borderId="0" xfId="0" applyFont="1"/>
    <xf numFmtId="164" fontId="0" fillId="0" borderId="0" xfId="0" applyNumberFormat="1"/>
    <xf numFmtId="37" fontId="0" fillId="0" borderId="0" xfId="0" applyNumberFormat="1"/>
    <xf numFmtId="2" fontId="0" fillId="0" borderId="0" xfId="0" applyNumberFormat="1"/>
    <xf numFmtId="0" fontId="0" fillId="0" borderId="10" xfId="0" applyBorder="1"/>
    <xf numFmtId="0" fontId="0" fillId="0" borderId="11" xfId="0" applyFont="1" applyBorder="1"/>
    <xf numFmtId="0" fontId="0" fillId="0" borderId="10" xfId="0" applyBorder="1" applyAlignment="1">
      <alignment horizontal="centerContinuous"/>
    </xf>
    <xf numFmtId="164" fontId="19" fillId="0" borderId="12" xfId="0" applyNumberFormat="1" applyFont="1" applyBorder="1"/>
    <xf numFmtId="37" fontId="19" fillId="0" borderId="0" xfId="0" applyNumberFormat="1" applyFont="1"/>
    <xf numFmtId="2" fontId="19" fillId="0" borderId="0" xfId="0" applyNumberFormat="1" applyFont="1"/>
    <xf numFmtId="10" fontId="0" fillId="0" borderId="0" xfId="0" applyNumberFormat="1"/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3" xfId="0" applyBorder="1"/>
    <xf numFmtId="39" fontId="0" fillId="0" borderId="14" xfId="0" applyNumberFormat="1" applyBorder="1"/>
    <xf numFmtId="0" fontId="0" fillId="0" borderId="15" xfId="0" applyBorder="1"/>
    <xf numFmtId="37" fontId="19" fillId="0" borderId="16" xfId="0" applyNumberFormat="1" applyFont="1" applyBorder="1"/>
    <xf numFmtId="2" fontId="0" fillId="0" borderId="16" xfId="0" applyNumberFormat="1" applyBorder="1"/>
    <xf numFmtId="0" fontId="0" fillId="0" borderId="16" xfId="0" applyBorder="1"/>
    <xf numFmtId="0" fontId="0" fillId="0" borderId="17" xfId="0" applyBorder="1"/>
    <xf numFmtId="10" fontId="0" fillId="0" borderId="18" xfId="0" applyNumberFormat="1" applyBorder="1"/>
    <xf numFmtId="14" fontId="0" fillId="0" borderId="0" xfId="0" applyNumberFormat="1"/>
    <xf numFmtId="0" fontId="0" fillId="0" borderId="0" xfId="0" applyFill="1" applyBorder="1" applyAlignment="1"/>
    <xf numFmtId="0" fontId="0" fillId="0" borderId="19" xfId="0" applyFill="1" applyBorder="1" applyAlignment="1"/>
    <xf numFmtId="0" fontId="20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Continuous"/>
    </xf>
    <xf numFmtId="16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SP500_daily_1year!$H$3:$H$253</c:f>
              <c:numCache>
                <c:formatCode>General</c:formatCode>
                <c:ptCount val="251"/>
                <c:pt idx="0">
                  <c:v>1.4206197963573475E-2</c:v>
                </c:pt>
                <c:pt idx="1">
                  <c:v>-5.9049790544292158E-3</c:v>
                </c:pt>
                <c:pt idx="2">
                  <c:v>2.1495600231814072E-2</c:v>
                </c:pt>
                <c:pt idx="3">
                  <c:v>-2.5266236039023227E-4</c:v>
                </c:pt>
                <c:pt idx="4">
                  <c:v>-1.4391922484002562E-2</c:v>
                </c:pt>
                <c:pt idx="5">
                  <c:v>-3.6116989776224795E-4</c:v>
                </c:pt>
                <c:pt idx="6">
                  <c:v>-4.2995273740376039E-3</c:v>
                </c:pt>
                <c:pt idx="7">
                  <c:v>-5.5118302120862328E-3</c:v>
                </c:pt>
                <c:pt idx="8">
                  <c:v>-3.0864433708665207E-2</c:v>
                </c:pt>
                <c:pt idx="9">
                  <c:v>1.8625039785680642E-2</c:v>
                </c:pt>
                <c:pt idx="10">
                  <c:v>-1.7327264059605163E-2</c:v>
                </c:pt>
                <c:pt idx="11">
                  <c:v>-6.5595994219019849E-3</c:v>
                </c:pt>
                <c:pt idx="12">
                  <c:v>1.5666780123047896E-2</c:v>
                </c:pt>
                <c:pt idx="13">
                  <c:v>1.0851331816018606E-2</c:v>
                </c:pt>
                <c:pt idx="14">
                  <c:v>1.0557843711262338E-2</c:v>
                </c:pt>
                <c:pt idx="15">
                  <c:v>-6.3166861631632765E-3</c:v>
                </c:pt>
                <c:pt idx="16">
                  <c:v>5.6003171687664111E-3</c:v>
                </c:pt>
                <c:pt idx="17">
                  <c:v>6.2592955621174617E-3</c:v>
                </c:pt>
                <c:pt idx="18">
                  <c:v>2.1208856280910071E-2</c:v>
                </c:pt>
                <c:pt idx="19">
                  <c:v>-2.5089165775684652E-3</c:v>
                </c:pt>
                <c:pt idx="20">
                  <c:v>-9.1990135784770777E-3</c:v>
                </c:pt>
                <c:pt idx="21">
                  <c:v>-1.970148931610638E-2</c:v>
                </c:pt>
                <c:pt idx="22">
                  <c:v>-1.481919670083709E-3</c:v>
                </c:pt>
                <c:pt idx="23">
                  <c:v>-7.5674108672402207E-3</c:v>
                </c:pt>
                <c:pt idx="24">
                  <c:v>1.0593753349405599E-2</c:v>
                </c:pt>
                <c:pt idx="25">
                  <c:v>2.2233056585385658E-3</c:v>
                </c:pt>
                <c:pt idx="26">
                  <c:v>-1.6643108928262818E-2</c:v>
                </c:pt>
                <c:pt idx="27">
                  <c:v>-1.8151240504630684E-2</c:v>
                </c:pt>
                <c:pt idx="28">
                  <c:v>3.0432907220330208E-3</c:v>
                </c:pt>
                <c:pt idx="29">
                  <c:v>-6.5548423715832138E-3</c:v>
                </c:pt>
                <c:pt idx="30">
                  <c:v>1.5532368144919984E-2</c:v>
                </c:pt>
                <c:pt idx="31">
                  <c:v>3.2616922552592964E-3</c:v>
                </c:pt>
                <c:pt idx="32">
                  <c:v>2.2973979573244874E-2</c:v>
                </c:pt>
                <c:pt idx="33">
                  <c:v>-2.1831080056632368E-3</c:v>
                </c:pt>
                <c:pt idx="34">
                  <c:v>8.1707475343828495E-3</c:v>
                </c:pt>
                <c:pt idx="35">
                  <c:v>1.0941426018481248E-2</c:v>
                </c:pt>
                <c:pt idx="36">
                  <c:v>-3.2364902938788132E-2</c:v>
                </c:pt>
                <c:pt idx="37">
                  <c:v>-1.5222283616617149E-3</c:v>
                </c:pt>
                <c:pt idx="38">
                  <c:v>-2.332011874948936E-2</c:v>
                </c:pt>
                <c:pt idx="39">
                  <c:v>1.7621541550396636E-3</c:v>
                </c:pt>
                <c:pt idx="40">
                  <c:v>-3.5634639398196555E-4</c:v>
                </c:pt>
                <c:pt idx="41">
                  <c:v>5.4195036532567187E-3</c:v>
                </c:pt>
                <c:pt idx="42">
                  <c:v>-1.9993021172759473E-4</c:v>
                </c:pt>
                <c:pt idx="43">
                  <c:v>-1.9086709597145535E-2</c:v>
                </c:pt>
                <c:pt idx="44">
                  <c:v>-2.077348065074347E-2</c:v>
                </c:pt>
                <c:pt idx="45">
                  <c:v>8.6400702725697442E-5</c:v>
                </c:pt>
                <c:pt idx="46">
                  <c:v>-1.5395714469955912E-2</c:v>
                </c:pt>
                <c:pt idx="47">
                  <c:v>-1.5772106302099798E-2</c:v>
                </c:pt>
                <c:pt idx="48">
                  <c:v>-2.0588228435321931E-2</c:v>
                </c:pt>
                <c:pt idx="49">
                  <c:v>-2.7112254234371247E-2</c:v>
                </c:pt>
                <c:pt idx="50">
                  <c:v>4.9593742562976217E-2</c:v>
                </c:pt>
                <c:pt idx="51">
                  <c:v>8.562680803813727E-3</c:v>
                </c:pt>
                <c:pt idx="52">
                  <c:v>-1.2415825521053803E-3</c:v>
                </c:pt>
                <c:pt idx="53">
                  <c:v>8.4924843647866677E-3</c:v>
                </c:pt>
                <c:pt idx="54">
                  <c:v>1.2684966694007649E-3</c:v>
                </c:pt>
                <c:pt idx="55">
                  <c:v>-2.4756730111614167E-2</c:v>
                </c:pt>
                <c:pt idx="56">
                  <c:v>3.4335714298404429E-2</c:v>
                </c:pt>
                <c:pt idx="57">
                  <c:v>7.010434849805236E-3</c:v>
                </c:pt>
                <c:pt idx="58">
                  <c:v>9.6952851413394381E-3</c:v>
                </c:pt>
                <c:pt idx="59">
                  <c:v>4.0980455174692842E-3</c:v>
                </c:pt>
                <c:pt idx="60">
                  <c:v>4.5184189218472337E-3</c:v>
                </c:pt>
                <c:pt idx="61">
                  <c:v>-1.462979140943732E-4</c:v>
                </c:pt>
                <c:pt idx="62">
                  <c:v>-5.2575254201908672E-3</c:v>
                </c:pt>
                <c:pt idx="63">
                  <c:v>1.0721688854600231E-2</c:v>
                </c:pt>
                <c:pt idx="64">
                  <c:v>2.2219855538148092E-3</c:v>
                </c:pt>
                <c:pt idx="65">
                  <c:v>7.5914002737063058E-3</c:v>
                </c:pt>
                <c:pt idx="66">
                  <c:v>1.3183053048657412E-2</c:v>
                </c:pt>
                <c:pt idx="67">
                  <c:v>-1.4157306316348373E-2</c:v>
                </c:pt>
                <c:pt idx="68">
                  <c:v>2.2029128397909048E-3</c:v>
                </c:pt>
                <c:pt idx="69">
                  <c:v>1.3757255722175454E-3</c:v>
                </c:pt>
                <c:pt idx="70">
                  <c:v>8.4886941971222818E-3</c:v>
                </c:pt>
                <c:pt idx="71">
                  <c:v>-7.8468274522027759E-3</c:v>
                </c:pt>
                <c:pt idx="72">
                  <c:v>-1.4562467073728769E-3</c:v>
                </c:pt>
                <c:pt idx="73">
                  <c:v>1.5549260984848434E-2</c:v>
                </c:pt>
                <c:pt idx="74">
                  <c:v>8.5973960122815996E-3</c:v>
                </c:pt>
                <c:pt idx="75">
                  <c:v>8.9860985612078004E-4</c:v>
                </c:pt>
                <c:pt idx="76">
                  <c:v>6.7762366585588651E-3</c:v>
                </c:pt>
                <c:pt idx="77">
                  <c:v>4.7084203830329852E-3</c:v>
                </c:pt>
                <c:pt idx="78">
                  <c:v>-2.2244380717381107E-3</c:v>
                </c:pt>
                <c:pt idx="79">
                  <c:v>-9.357139928022673E-3</c:v>
                </c:pt>
                <c:pt idx="80">
                  <c:v>6.7620109268728967E-4</c:v>
                </c:pt>
                <c:pt idx="81">
                  <c:v>7.0910309281235762E-4</c:v>
                </c:pt>
                <c:pt idx="82">
                  <c:v>1.2890224506745485E-2</c:v>
                </c:pt>
                <c:pt idx="83">
                  <c:v>3.0239947318970728E-3</c:v>
                </c:pt>
                <c:pt idx="84">
                  <c:v>-2.6516416178182789E-3</c:v>
                </c:pt>
                <c:pt idx="85">
                  <c:v>1.0878752906358091E-2</c:v>
                </c:pt>
                <c:pt idx="86">
                  <c:v>1.4987432818573954E-3</c:v>
                </c:pt>
                <c:pt idx="87">
                  <c:v>1.777110607472876E-3</c:v>
                </c:pt>
                <c:pt idx="88">
                  <c:v>-3.526436662044552E-3</c:v>
                </c:pt>
                <c:pt idx="89">
                  <c:v>6.4111023720301308E-3</c:v>
                </c:pt>
                <c:pt idx="90">
                  <c:v>1.2318623740310564E-3</c:v>
                </c:pt>
                <c:pt idx="91">
                  <c:v>-7.9045706907843183E-4</c:v>
                </c:pt>
                <c:pt idx="92">
                  <c:v>-5.4404919765094206E-4</c:v>
                </c:pt>
                <c:pt idx="93">
                  <c:v>-2.8255084661058527E-3</c:v>
                </c:pt>
                <c:pt idx="94">
                  <c:v>6.8953205322890287E-3</c:v>
                </c:pt>
                <c:pt idx="95">
                  <c:v>-3.8805582032795938E-3</c:v>
                </c:pt>
                <c:pt idx="96">
                  <c:v>-1.1315330914882793E-3</c:v>
                </c:pt>
                <c:pt idx="97">
                  <c:v>-6.5240985927846884E-3</c:v>
                </c:pt>
                <c:pt idx="98">
                  <c:v>-8.1257173675007843E-3</c:v>
                </c:pt>
                <c:pt idx="99">
                  <c:v>-2.1316891099282254E-3</c:v>
                </c:pt>
                <c:pt idx="100">
                  <c:v>1.4666042063348428E-2</c:v>
                </c:pt>
                <c:pt idx="101">
                  <c:v>2.9533183111010164E-3</c:v>
                </c:pt>
                <c:pt idx="102">
                  <c:v>6.9495836895341334E-3</c:v>
                </c:pt>
                <c:pt idx="103">
                  <c:v>-8.6802259320994946E-4</c:v>
                </c:pt>
                <c:pt idx="104">
                  <c:v>4.9849029011059809E-3</c:v>
                </c:pt>
                <c:pt idx="105">
                  <c:v>3.7059469240239284E-3</c:v>
                </c:pt>
                <c:pt idx="106">
                  <c:v>-1.3056153949719818E-4</c:v>
                </c:pt>
                <c:pt idx="107">
                  <c:v>-2.9443536434347051E-3</c:v>
                </c:pt>
                <c:pt idx="108">
                  <c:v>1.0852481284119753E-2</c:v>
                </c:pt>
                <c:pt idx="109">
                  <c:v>-1.8974501282021161E-2</c:v>
                </c:pt>
                <c:pt idx="110">
                  <c:v>-8.3902083140408035E-4</c:v>
                </c:pt>
                <c:pt idx="111">
                  <c:v>7.1827260364814016E-3</c:v>
                </c:pt>
                <c:pt idx="112">
                  <c:v>-4.6443249792896824E-3</c:v>
                </c:pt>
                <c:pt idx="113">
                  <c:v>3.5894814516554963E-3</c:v>
                </c:pt>
                <c:pt idx="114">
                  <c:v>6.7342800405345571E-3</c:v>
                </c:pt>
                <c:pt idx="115">
                  <c:v>1.1568600103627924E-2</c:v>
                </c:pt>
                <c:pt idx="116">
                  <c:v>1.7455767155283297E-5</c:v>
                </c:pt>
                <c:pt idx="117">
                  <c:v>2.1483768437535744E-3</c:v>
                </c:pt>
                <c:pt idx="118">
                  <c:v>2.0846353463821465E-3</c:v>
                </c:pt>
                <c:pt idx="119">
                  <c:v>4.636432541648805E-3</c:v>
                </c:pt>
                <c:pt idx="120">
                  <c:v>1.0474601970706932E-3</c:v>
                </c:pt>
                <c:pt idx="121">
                  <c:v>-6.0674946140922836E-3</c:v>
                </c:pt>
                <c:pt idx="122">
                  <c:v>3.4778716456171921E-3</c:v>
                </c:pt>
                <c:pt idx="123">
                  <c:v>3.8122920939631655E-5</c:v>
                </c:pt>
                <c:pt idx="124">
                  <c:v>6.6093242959803788E-3</c:v>
                </c:pt>
                <c:pt idx="125">
                  <c:v>-6.2936911387956318E-4</c:v>
                </c:pt>
                <c:pt idx="126">
                  <c:v>5.0935818675434952E-4</c:v>
                </c:pt>
                <c:pt idx="127">
                  <c:v>-2.27381198387544E-3</c:v>
                </c:pt>
                <c:pt idx="128">
                  <c:v>1.5790922365066518E-3</c:v>
                </c:pt>
                <c:pt idx="129">
                  <c:v>1.0120177659616036E-3</c:v>
                </c:pt>
                <c:pt idx="130">
                  <c:v>8.8412058089990531E-3</c:v>
                </c:pt>
                <c:pt idx="131">
                  <c:v>-2.1917632969649103E-3</c:v>
                </c:pt>
                <c:pt idx="132">
                  <c:v>-3.6897361004351037E-4</c:v>
                </c:pt>
                <c:pt idx="133">
                  <c:v>4.685292161922483E-3</c:v>
                </c:pt>
                <c:pt idx="134">
                  <c:v>1.0715220095269817E-3</c:v>
                </c:pt>
                <c:pt idx="135">
                  <c:v>9.5141706758306022E-4</c:v>
                </c:pt>
                <c:pt idx="136">
                  <c:v>-7.5021631984300008E-3</c:v>
                </c:pt>
                <c:pt idx="137">
                  <c:v>-2.1239854714627526E-3</c:v>
                </c:pt>
                <c:pt idx="138">
                  <c:v>9.6382793630325203E-3</c:v>
                </c:pt>
                <c:pt idx="139">
                  <c:v>-4.4709884705517178E-3</c:v>
                </c:pt>
                <c:pt idx="140">
                  <c:v>-1.6511651433377961E-2</c:v>
                </c:pt>
                <c:pt idx="141">
                  <c:v>-1.6054253294270904E-3</c:v>
                </c:pt>
                <c:pt idx="142">
                  <c:v>-3.0214248826746504E-3</c:v>
                </c:pt>
                <c:pt idx="143">
                  <c:v>3.7202970362448795E-3</c:v>
                </c:pt>
                <c:pt idx="144">
                  <c:v>-2.4130557147495901E-2</c:v>
                </c:pt>
                <c:pt idx="145">
                  <c:v>8.0159445714540478E-3</c:v>
                </c:pt>
                <c:pt idx="146">
                  <c:v>5.8389751355061303E-3</c:v>
                </c:pt>
                <c:pt idx="147">
                  <c:v>8.8952869724290284E-3</c:v>
                </c:pt>
                <c:pt idx="148">
                  <c:v>-5.8373333297621066E-3</c:v>
                </c:pt>
                <c:pt idx="149">
                  <c:v>-6.7493779761946815E-3</c:v>
                </c:pt>
                <c:pt idx="150">
                  <c:v>8.4958356083544295E-3</c:v>
                </c:pt>
                <c:pt idx="151">
                  <c:v>-2.8243959201321722E-3</c:v>
                </c:pt>
                <c:pt idx="152">
                  <c:v>-1.191415018948383E-2</c:v>
                </c:pt>
                <c:pt idx="153">
                  <c:v>1.3535592343441039E-3</c:v>
                </c:pt>
                <c:pt idx="154">
                  <c:v>-8.3756769162137701E-3</c:v>
                </c:pt>
                <c:pt idx="155">
                  <c:v>-6.9119122390440824E-3</c:v>
                </c:pt>
                <c:pt idx="156">
                  <c:v>2.0984710702871556E-3</c:v>
                </c:pt>
                <c:pt idx="157">
                  <c:v>-1.3195372513534309E-2</c:v>
                </c:pt>
                <c:pt idx="158">
                  <c:v>-2.7652405241348488E-3</c:v>
                </c:pt>
                <c:pt idx="159">
                  <c:v>2.1432370802960898E-2</c:v>
                </c:pt>
                <c:pt idx="160">
                  <c:v>8.1618544902071211E-3</c:v>
                </c:pt>
                <c:pt idx="161">
                  <c:v>6.1355867881349724E-3</c:v>
                </c:pt>
                <c:pt idx="162">
                  <c:v>1.0497697584650245E-2</c:v>
                </c:pt>
                <c:pt idx="163">
                  <c:v>4.6600442655293506E-3</c:v>
                </c:pt>
                <c:pt idx="164">
                  <c:v>-3.4987997041557861E-4</c:v>
                </c:pt>
                <c:pt idx="165">
                  <c:v>-2.0375792034881268E-3</c:v>
                </c:pt>
                <c:pt idx="166">
                  <c:v>4.0973820210257195E-3</c:v>
                </c:pt>
                <c:pt idx="167">
                  <c:v>-1.6115122119045866E-3</c:v>
                </c:pt>
                <c:pt idx="168">
                  <c:v>9.3174944704665918E-4</c:v>
                </c:pt>
                <c:pt idx="169">
                  <c:v>9.7173998269550754E-3</c:v>
                </c:pt>
                <c:pt idx="170">
                  <c:v>2.9851635678177502E-3</c:v>
                </c:pt>
                <c:pt idx="171">
                  <c:v>9.4721852919279481E-3</c:v>
                </c:pt>
                <c:pt idx="172">
                  <c:v>-1.2592228928592908E-3</c:v>
                </c:pt>
                <c:pt idx="173">
                  <c:v>-1.7318869151060623E-3</c:v>
                </c:pt>
                <c:pt idx="174">
                  <c:v>-9.4963973956755376E-3</c:v>
                </c:pt>
                <c:pt idx="175">
                  <c:v>-1.2339339216592693E-3</c:v>
                </c:pt>
                <c:pt idx="176">
                  <c:v>3.8231756993074573E-3</c:v>
                </c:pt>
                <c:pt idx="177">
                  <c:v>5.7574526650578939E-3</c:v>
                </c:pt>
                <c:pt idx="178">
                  <c:v>7.6723009094137318E-3</c:v>
                </c:pt>
                <c:pt idx="179">
                  <c:v>2.9281260087796745E-3</c:v>
                </c:pt>
                <c:pt idx="180">
                  <c:v>7.6723784727519284E-3</c:v>
                </c:pt>
                <c:pt idx="181">
                  <c:v>-1.8059015151773439E-3</c:v>
                </c:pt>
                <c:pt idx="182">
                  <c:v>-4.8354444459185464E-3</c:v>
                </c:pt>
                <c:pt idx="183">
                  <c:v>1.2365570861712083E-3</c:v>
                </c:pt>
                <c:pt idx="184">
                  <c:v>4.5106894237709749E-3</c:v>
                </c:pt>
                <c:pt idx="185">
                  <c:v>2.2852268221607019E-3</c:v>
                </c:pt>
                <c:pt idx="186">
                  <c:v>4.6201747407672578E-3</c:v>
                </c:pt>
                <c:pt idx="187">
                  <c:v>1.7586909302380604E-4</c:v>
                </c:pt>
                <c:pt idx="188">
                  <c:v>-3.4037785997461656E-3</c:v>
                </c:pt>
                <c:pt idx="189">
                  <c:v>-6.5312435071708252E-3</c:v>
                </c:pt>
                <c:pt idx="190">
                  <c:v>3.5819976006714604E-3</c:v>
                </c:pt>
                <c:pt idx="191">
                  <c:v>-6.1767345236366511E-3</c:v>
                </c:pt>
                <c:pt idx="192">
                  <c:v>2.8286949574616305E-3</c:v>
                </c:pt>
                <c:pt idx="193">
                  <c:v>6.8474828733455784E-3</c:v>
                </c:pt>
                <c:pt idx="194">
                  <c:v>4.6881479888192246E-3</c:v>
                </c:pt>
                <c:pt idx="195">
                  <c:v>-5.2624013728881369E-3</c:v>
                </c:pt>
                <c:pt idx="196">
                  <c:v>7.3876909168584248E-3</c:v>
                </c:pt>
                <c:pt idx="197">
                  <c:v>-1.6161143698240066E-3</c:v>
                </c:pt>
                <c:pt idx="198">
                  <c:v>-2.5786548938854237E-3</c:v>
                </c:pt>
                <c:pt idx="199">
                  <c:v>-1.088552616843852E-2</c:v>
                </c:pt>
                <c:pt idx="200">
                  <c:v>-8.9987937957103359E-3</c:v>
                </c:pt>
                <c:pt idx="201">
                  <c:v>-7.2827400053895319E-3</c:v>
                </c:pt>
                <c:pt idx="202">
                  <c:v>-2.9777820139795241E-2</c:v>
                </c:pt>
                <c:pt idx="203">
                  <c:v>1.301701741817185E-2</c:v>
                </c:pt>
                <c:pt idx="204">
                  <c:v>7.6687590774504599E-4</c:v>
                </c:pt>
                <c:pt idx="205">
                  <c:v>1.8762303613494513E-2</c:v>
                </c:pt>
                <c:pt idx="206">
                  <c:v>-6.6166065089015014E-3</c:v>
                </c:pt>
                <c:pt idx="207">
                  <c:v>-1.231732212053438E-2</c:v>
                </c:pt>
                <c:pt idx="208">
                  <c:v>1.5131688258040343E-2</c:v>
                </c:pt>
                <c:pt idx="209">
                  <c:v>-2.9292752675063927E-2</c:v>
                </c:pt>
                <c:pt idx="210">
                  <c:v>2.4642680273538886E-3</c:v>
                </c:pt>
                <c:pt idx="211">
                  <c:v>1.4426124661553574E-2</c:v>
                </c:pt>
                <c:pt idx="212">
                  <c:v>1.2105865247517444E-2</c:v>
                </c:pt>
                <c:pt idx="213">
                  <c:v>-7.9147274043210869E-3</c:v>
                </c:pt>
                <c:pt idx="214">
                  <c:v>8.2467986380092562E-3</c:v>
                </c:pt>
                <c:pt idx="215">
                  <c:v>-5.0607504177324625E-4</c:v>
                </c:pt>
                <c:pt idx="216">
                  <c:v>-2.59463368416738E-2</c:v>
                </c:pt>
                <c:pt idx="217">
                  <c:v>1.098298795087671E-2</c:v>
                </c:pt>
                <c:pt idx="218">
                  <c:v>-3.2031807387391531E-3</c:v>
                </c:pt>
                <c:pt idx="219">
                  <c:v>6.5454800624580312E-3</c:v>
                </c:pt>
                <c:pt idx="220">
                  <c:v>1.2687291892681252E-2</c:v>
                </c:pt>
                <c:pt idx="221">
                  <c:v>6.4278732326106258E-4</c:v>
                </c:pt>
                <c:pt idx="222">
                  <c:v>-6.8991003700938913E-3</c:v>
                </c:pt>
                <c:pt idx="223">
                  <c:v>1.0842078947640221E-2</c:v>
                </c:pt>
                <c:pt idx="224">
                  <c:v>1.3009813744635501E-2</c:v>
                </c:pt>
                <c:pt idx="225">
                  <c:v>9.1060517473118274E-4</c:v>
                </c:pt>
                <c:pt idx="226">
                  <c:v>-9.4010159990887132E-5</c:v>
                </c:pt>
                <c:pt idx="227">
                  <c:v>3.2230437576741267E-4</c:v>
                </c:pt>
                <c:pt idx="228">
                  <c:v>7.2296811674792405E-3</c:v>
                </c:pt>
                <c:pt idx="229">
                  <c:v>2.8791528612071016E-3</c:v>
                </c:pt>
                <c:pt idx="230">
                  <c:v>-7.2441410259271866E-4</c:v>
                </c:pt>
                <c:pt idx="231">
                  <c:v>-3.1355867830603623E-3</c:v>
                </c:pt>
                <c:pt idx="232">
                  <c:v>2.5817522917879199E-3</c:v>
                </c:pt>
                <c:pt idx="233">
                  <c:v>3.4269189100433195E-4</c:v>
                </c:pt>
                <c:pt idx="234">
                  <c:v>1.9974856538373942E-5</c:v>
                </c:pt>
                <c:pt idx="235">
                  <c:v>-4.8955766146197011E-3</c:v>
                </c:pt>
                <c:pt idx="236">
                  <c:v>-9.6935898360794859E-5</c:v>
                </c:pt>
                <c:pt idx="237">
                  <c:v>-8.4163711088132143E-3</c:v>
                </c:pt>
                <c:pt idx="238">
                  <c:v>6.1585715622125559E-3</c:v>
                </c:pt>
                <c:pt idx="239">
                  <c:v>-2.4289164070183666E-3</c:v>
                </c:pt>
                <c:pt idx="240">
                  <c:v>-5.3163524485954072E-3</c:v>
                </c:pt>
                <c:pt idx="241">
                  <c:v>5.0476066173306133E-3</c:v>
                </c:pt>
                <c:pt idx="242">
                  <c:v>-1.2258373295142899E-2</c:v>
                </c:pt>
                <c:pt idx="243">
                  <c:v>-1.7903203128985634E-2</c:v>
                </c:pt>
                <c:pt idx="244">
                  <c:v>7.9719128092108349E-3</c:v>
                </c:pt>
                <c:pt idx="245">
                  <c:v>1.4216897600648926E-2</c:v>
                </c:pt>
                <c:pt idx="246">
                  <c:v>-4.4782947738040146E-3</c:v>
                </c:pt>
                <c:pt idx="247">
                  <c:v>-1.5560819042234386E-2</c:v>
                </c:pt>
                <c:pt idx="248">
                  <c:v>9.1044922894218949E-3</c:v>
                </c:pt>
                <c:pt idx="249">
                  <c:v>6.4156955637246771E-3</c:v>
                </c:pt>
                <c:pt idx="250">
                  <c:v>1.0938977608158984E-2</c:v>
                </c:pt>
              </c:numCache>
            </c:numRef>
          </c:xVal>
          <c:yVal>
            <c:numRef>
              <c:f>SYK_daily_1year!$H$3:$H$253</c:f>
              <c:numCache>
                <c:formatCode>General</c:formatCode>
                <c:ptCount val="251"/>
                <c:pt idx="0">
                  <c:v>1.3750414856550375E-2</c:v>
                </c:pt>
                <c:pt idx="1">
                  <c:v>-9.529857423307031E-3</c:v>
                </c:pt>
                <c:pt idx="2">
                  <c:v>3.3587184005842152E-2</c:v>
                </c:pt>
                <c:pt idx="3">
                  <c:v>6.4534204889723501E-3</c:v>
                </c:pt>
                <c:pt idx="4">
                  <c:v>-1.7760773244754002E-2</c:v>
                </c:pt>
                <c:pt idx="5">
                  <c:v>-2.4032372832862636E-2</c:v>
                </c:pt>
                <c:pt idx="6">
                  <c:v>-6.9847882241934611E-3</c:v>
                </c:pt>
                <c:pt idx="7">
                  <c:v>-6.7357769203353346E-3</c:v>
                </c:pt>
                <c:pt idx="8">
                  <c:v>-2.0584622936207775E-2</c:v>
                </c:pt>
                <c:pt idx="9">
                  <c:v>1.2683992192464855E-2</c:v>
                </c:pt>
                <c:pt idx="10">
                  <c:v>-2.9588074760020344E-2</c:v>
                </c:pt>
                <c:pt idx="11">
                  <c:v>8.5422186715460313E-3</c:v>
                </c:pt>
                <c:pt idx="12">
                  <c:v>1.7928469320394047E-3</c:v>
                </c:pt>
                <c:pt idx="13">
                  <c:v>1.1108898553511271E-3</c:v>
                </c:pt>
                <c:pt idx="14">
                  <c:v>2.6815404523566233E-2</c:v>
                </c:pt>
                <c:pt idx="15">
                  <c:v>-7.2041114177595622E-3</c:v>
                </c:pt>
                <c:pt idx="16">
                  <c:v>5.8052369619372435E-3</c:v>
                </c:pt>
                <c:pt idx="17">
                  <c:v>2.4047155621160776E-3</c:v>
                </c:pt>
                <c:pt idx="18">
                  <c:v>1.8113194279438583E-2</c:v>
                </c:pt>
                <c:pt idx="19">
                  <c:v>9.0720577616640874E-3</c:v>
                </c:pt>
                <c:pt idx="20">
                  <c:v>-2.3354373991635313E-4</c:v>
                </c:pt>
                <c:pt idx="21">
                  <c:v>-7.2408327694801766E-3</c:v>
                </c:pt>
                <c:pt idx="22">
                  <c:v>-1.2881554770228121E-2</c:v>
                </c:pt>
                <c:pt idx="23">
                  <c:v>-1.0844909062801111E-2</c:v>
                </c:pt>
                <c:pt idx="24">
                  <c:v>1.6385585070956443E-2</c:v>
                </c:pt>
                <c:pt idx="25">
                  <c:v>2.0388706932185086E-2</c:v>
                </c:pt>
                <c:pt idx="26">
                  <c:v>-2.5789867598184912E-2</c:v>
                </c:pt>
                <c:pt idx="27">
                  <c:v>-1.0553438719505204E-2</c:v>
                </c:pt>
                <c:pt idx="28">
                  <c:v>-9.7016751508606225E-3</c:v>
                </c:pt>
                <c:pt idx="29">
                  <c:v>2.7991005762793009E-3</c:v>
                </c:pt>
                <c:pt idx="30">
                  <c:v>6.7354379035577949E-3</c:v>
                </c:pt>
                <c:pt idx="31">
                  <c:v>6.9917439919944258E-3</c:v>
                </c:pt>
                <c:pt idx="32">
                  <c:v>2.7593107705814468E-2</c:v>
                </c:pt>
                <c:pt idx="33">
                  <c:v>-4.4849478357759098E-3</c:v>
                </c:pt>
                <c:pt idx="34">
                  <c:v>2.6622187563228428E-2</c:v>
                </c:pt>
                <c:pt idx="35">
                  <c:v>-8.9479329376331851E-3</c:v>
                </c:pt>
                <c:pt idx="36">
                  <c:v>-9.4311578677238606E-3</c:v>
                </c:pt>
                <c:pt idx="37">
                  <c:v>1.1029943968761113E-3</c:v>
                </c:pt>
                <c:pt idx="38">
                  <c:v>-2.0818930450326567E-2</c:v>
                </c:pt>
                <c:pt idx="39">
                  <c:v>1.4036232822427941E-2</c:v>
                </c:pt>
                <c:pt idx="40">
                  <c:v>2.5698539612737381E-3</c:v>
                </c:pt>
                <c:pt idx="41">
                  <c:v>5.5341095956442654E-3</c:v>
                </c:pt>
                <c:pt idx="42">
                  <c:v>1.44837165234879E-3</c:v>
                </c:pt>
                <c:pt idx="43">
                  <c:v>-3.6445741690773081E-2</c:v>
                </c:pt>
                <c:pt idx="44">
                  <c:v>-3.8724683339374733E-2</c:v>
                </c:pt>
                <c:pt idx="45">
                  <c:v>8.5565281343200628E-3</c:v>
                </c:pt>
                <c:pt idx="46">
                  <c:v>-2.1550667556178182E-2</c:v>
                </c:pt>
                <c:pt idx="47">
                  <c:v>-2.6645596462176568E-2</c:v>
                </c:pt>
                <c:pt idx="48">
                  <c:v>-1.9897271849931286E-2</c:v>
                </c:pt>
                <c:pt idx="49">
                  <c:v>-3.8014951157515298E-2</c:v>
                </c:pt>
                <c:pt idx="50">
                  <c:v>4.0206970242201878E-2</c:v>
                </c:pt>
                <c:pt idx="51">
                  <c:v>2.4994984571894197E-2</c:v>
                </c:pt>
                <c:pt idx="52">
                  <c:v>4.6729862483974038E-3</c:v>
                </c:pt>
                <c:pt idx="53">
                  <c:v>1.2596748958851878E-2</c:v>
                </c:pt>
                <c:pt idx="54">
                  <c:v>-1.4354088270325693E-2</c:v>
                </c:pt>
                <c:pt idx="55">
                  <c:v>-1.3203795962446474E-2</c:v>
                </c:pt>
                <c:pt idx="56">
                  <c:v>3.0171806615817864E-2</c:v>
                </c:pt>
                <c:pt idx="57">
                  <c:v>-3.8209159563495909E-4</c:v>
                </c:pt>
                <c:pt idx="58">
                  <c:v>1.2101950003752249E-2</c:v>
                </c:pt>
                <c:pt idx="59">
                  <c:v>5.6639480213338533E-3</c:v>
                </c:pt>
                <c:pt idx="60">
                  <c:v>9.6370443269735429E-3</c:v>
                </c:pt>
                <c:pt idx="61">
                  <c:v>-1.1466398589698001E-2</c:v>
                </c:pt>
                <c:pt idx="62">
                  <c:v>-1.147417237309678E-2</c:v>
                </c:pt>
                <c:pt idx="63">
                  <c:v>2.841559495419177E-2</c:v>
                </c:pt>
                <c:pt idx="64">
                  <c:v>7.771016493457461E-3</c:v>
                </c:pt>
                <c:pt idx="65">
                  <c:v>6.1812417525040075E-3</c:v>
                </c:pt>
                <c:pt idx="66">
                  <c:v>1.9098653184855818E-2</c:v>
                </c:pt>
                <c:pt idx="67">
                  <c:v>-9.9671801133363047E-3</c:v>
                </c:pt>
                <c:pt idx="68">
                  <c:v>-6.0286584794277953E-4</c:v>
                </c:pt>
                <c:pt idx="69">
                  <c:v>9.1687506651947359E-3</c:v>
                </c:pt>
                <c:pt idx="70">
                  <c:v>-9.2051090591347418E-3</c:v>
                </c:pt>
                <c:pt idx="71">
                  <c:v>-2.2683331339103607E-2</c:v>
                </c:pt>
                <c:pt idx="72">
                  <c:v>-5.7407371422770748E-3</c:v>
                </c:pt>
                <c:pt idx="73">
                  <c:v>0.11373942636878409</c:v>
                </c:pt>
                <c:pt idx="74">
                  <c:v>-1.0145530102554701E-2</c:v>
                </c:pt>
                <c:pt idx="75">
                  <c:v>-1.4642280472676461E-3</c:v>
                </c:pt>
                <c:pt idx="76">
                  <c:v>-9.5873654207845327E-4</c:v>
                </c:pt>
                <c:pt idx="77">
                  <c:v>1.2475894174930779E-2</c:v>
                </c:pt>
                <c:pt idx="78">
                  <c:v>7.5272773713490615E-3</c:v>
                </c:pt>
                <c:pt idx="79">
                  <c:v>2.7663024181667772E-4</c:v>
                </c:pt>
                <c:pt idx="80">
                  <c:v>1.0567082285750429E-2</c:v>
                </c:pt>
                <c:pt idx="81">
                  <c:v>4.7629654462906235E-3</c:v>
                </c:pt>
                <c:pt idx="82">
                  <c:v>1.1605791898032125E-2</c:v>
                </c:pt>
                <c:pt idx="83">
                  <c:v>-1.9929735473389609E-3</c:v>
                </c:pt>
                <c:pt idx="84">
                  <c:v>1.3492794778957595E-3</c:v>
                </c:pt>
                <c:pt idx="85">
                  <c:v>6.9527153950603715E-3</c:v>
                </c:pt>
                <c:pt idx="86">
                  <c:v>-3.8537634300965795E-3</c:v>
                </c:pt>
                <c:pt idx="87">
                  <c:v>8.2209748255885895E-3</c:v>
                </c:pt>
                <c:pt idx="88">
                  <c:v>-3.1982148295695012E-4</c:v>
                </c:pt>
                <c:pt idx="89">
                  <c:v>5.8109292932568835E-3</c:v>
                </c:pt>
                <c:pt idx="90">
                  <c:v>-6.3074013962785003E-3</c:v>
                </c:pt>
                <c:pt idx="91">
                  <c:v>-1.1947910369619175E-2</c:v>
                </c:pt>
                <c:pt idx="92">
                  <c:v>8.2595856791614075E-3</c:v>
                </c:pt>
                <c:pt idx="93">
                  <c:v>9.3161382272139992E-3</c:v>
                </c:pt>
                <c:pt idx="94">
                  <c:v>1.6285718106914038E-2</c:v>
                </c:pt>
                <c:pt idx="95">
                  <c:v>-4.7499493368227119E-3</c:v>
                </c:pt>
                <c:pt idx="96">
                  <c:v>-3.8811392324017424E-3</c:v>
                </c:pt>
                <c:pt idx="97">
                  <c:v>-8.3714358891444629E-3</c:v>
                </c:pt>
                <c:pt idx="98">
                  <c:v>-6.7962767208034069E-3</c:v>
                </c:pt>
                <c:pt idx="99">
                  <c:v>9.0884580794892145E-4</c:v>
                </c:pt>
                <c:pt idx="100">
                  <c:v>1.0628640140349255E-2</c:v>
                </c:pt>
                <c:pt idx="101">
                  <c:v>8.3501048440757231E-3</c:v>
                </c:pt>
                <c:pt idx="102">
                  <c:v>5.450637485567178E-3</c:v>
                </c:pt>
                <c:pt idx="103">
                  <c:v>7.8712299173162581E-3</c:v>
                </c:pt>
                <c:pt idx="104">
                  <c:v>3.5685771402858002E-3</c:v>
                </c:pt>
                <c:pt idx="105">
                  <c:v>-2.3706177525122385E-3</c:v>
                </c:pt>
                <c:pt idx="106">
                  <c:v>1.3121134864510831E-2</c:v>
                </c:pt>
                <c:pt idx="107">
                  <c:v>5.2010197835412608E-3</c:v>
                </c:pt>
                <c:pt idx="108">
                  <c:v>4.3622701991405943E-3</c:v>
                </c:pt>
                <c:pt idx="109">
                  <c:v>-1.7979784173152824E-2</c:v>
                </c:pt>
                <c:pt idx="110">
                  <c:v>3.7544063251198079E-3</c:v>
                </c:pt>
                <c:pt idx="111">
                  <c:v>4.662660446750122E-3</c:v>
                </c:pt>
                <c:pt idx="112">
                  <c:v>6.1195108886913374E-4</c:v>
                </c:pt>
                <c:pt idx="113">
                  <c:v>2.2485241501948305E-3</c:v>
                </c:pt>
                <c:pt idx="114">
                  <c:v>7.1385846633387207E-3</c:v>
                </c:pt>
                <c:pt idx="115">
                  <c:v>-7.189152127298537E-3</c:v>
                </c:pt>
                <c:pt idx="116">
                  <c:v>-4.7424925759412817E-3</c:v>
                </c:pt>
                <c:pt idx="117">
                  <c:v>-1.69087444942706E-3</c:v>
                </c:pt>
                <c:pt idx="118">
                  <c:v>-5.7995640739449961E-3</c:v>
                </c:pt>
                <c:pt idx="119">
                  <c:v>7.8983976769040343E-3</c:v>
                </c:pt>
                <c:pt idx="120">
                  <c:v>2.5609311312577709E-3</c:v>
                </c:pt>
                <c:pt idx="121">
                  <c:v>1.1749936082887658E-3</c:v>
                </c:pt>
                <c:pt idx="122">
                  <c:v>8.6749664746910149E-4</c:v>
                </c:pt>
                <c:pt idx="123">
                  <c:v>-4.1296614360016859E-3</c:v>
                </c:pt>
                <c:pt idx="124">
                  <c:v>-1.3617978180880841E-2</c:v>
                </c:pt>
                <c:pt idx="125">
                  <c:v>3.892670465119874E-3</c:v>
                </c:pt>
                <c:pt idx="126">
                  <c:v>-2.2645171348246285E-2</c:v>
                </c:pt>
                <c:pt idx="127">
                  <c:v>-4.6550871148454576E-2</c:v>
                </c:pt>
                <c:pt idx="128">
                  <c:v>1.1085905232777193E-4</c:v>
                </c:pt>
                <c:pt idx="129">
                  <c:v>1.0540416666418029E-2</c:v>
                </c:pt>
                <c:pt idx="130">
                  <c:v>2.6350505262438872E-2</c:v>
                </c:pt>
                <c:pt idx="131">
                  <c:v>-1.0269724297574223E-2</c:v>
                </c:pt>
                <c:pt idx="132">
                  <c:v>1.1511159235747526E-2</c:v>
                </c:pt>
                <c:pt idx="133">
                  <c:v>5.930382475002105E-3</c:v>
                </c:pt>
                <c:pt idx="134">
                  <c:v>-5.2581732805018211E-3</c:v>
                </c:pt>
                <c:pt idx="135">
                  <c:v>8.6497616133109911E-3</c:v>
                </c:pt>
                <c:pt idx="136">
                  <c:v>-1.1698670565379543E-2</c:v>
                </c:pt>
                <c:pt idx="137">
                  <c:v>1.151575145304129E-2</c:v>
                </c:pt>
                <c:pt idx="138">
                  <c:v>9.8491220460605877E-3</c:v>
                </c:pt>
                <c:pt idx="139">
                  <c:v>1.6255658220305502E-3</c:v>
                </c:pt>
                <c:pt idx="140">
                  <c:v>-1.827044185308957E-2</c:v>
                </c:pt>
                <c:pt idx="141">
                  <c:v>2.7729302818633172E-3</c:v>
                </c:pt>
                <c:pt idx="142">
                  <c:v>-2.12755657774788E-4</c:v>
                </c:pt>
                <c:pt idx="143">
                  <c:v>-3.7763586107414371E-3</c:v>
                </c:pt>
                <c:pt idx="144">
                  <c:v>-1.6550934295512132E-2</c:v>
                </c:pt>
                <c:pt idx="145">
                  <c:v>-1.0864489556372536E-4</c:v>
                </c:pt>
                <c:pt idx="146">
                  <c:v>8.089939613982855E-3</c:v>
                </c:pt>
                <c:pt idx="147">
                  <c:v>-2.1548285271533185E-4</c:v>
                </c:pt>
                <c:pt idx="148">
                  <c:v>-8.0266661225286695E-3</c:v>
                </c:pt>
                <c:pt idx="149">
                  <c:v>9.2314672022220101E-4</c:v>
                </c:pt>
                <c:pt idx="150">
                  <c:v>6.1853122051458431E-3</c:v>
                </c:pt>
                <c:pt idx="151">
                  <c:v>2.6961239951821536E-3</c:v>
                </c:pt>
                <c:pt idx="152">
                  <c:v>-7.7978564463816458E-3</c:v>
                </c:pt>
                <c:pt idx="153">
                  <c:v>1.4635124509079223E-3</c:v>
                </c:pt>
                <c:pt idx="154">
                  <c:v>-1.5099991430079784E-2</c:v>
                </c:pt>
                <c:pt idx="155">
                  <c:v>-3.2969547784877928E-3</c:v>
                </c:pt>
                <c:pt idx="156">
                  <c:v>1.3066498354738387E-2</c:v>
                </c:pt>
                <c:pt idx="157">
                  <c:v>-2.775482204632751E-3</c:v>
                </c:pt>
                <c:pt idx="158">
                  <c:v>-1.2006694061835743E-3</c:v>
                </c:pt>
                <c:pt idx="159">
                  <c:v>1.8741115516567319E-2</c:v>
                </c:pt>
                <c:pt idx="160">
                  <c:v>1.4427518656049632E-2</c:v>
                </c:pt>
                <c:pt idx="161">
                  <c:v>1.41693822922071E-2</c:v>
                </c:pt>
                <c:pt idx="162">
                  <c:v>1.2928780796127803E-2</c:v>
                </c:pt>
                <c:pt idx="163">
                  <c:v>9.3668699093740759E-3</c:v>
                </c:pt>
                <c:pt idx="164">
                  <c:v>-6.679523162676948E-3</c:v>
                </c:pt>
                <c:pt idx="165">
                  <c:v>1.2011654782549952E-2</c:v>
                </c:pt>
                <c:pt idx="166">
                  <c:v>-1.8767517924795918E-3</c:v>
                </c:pt>
                <c:pt idx="167">
                  <c:v>-6.6571200153434651E-3</c:v>
                </c:pt>
                <c:pt idx="168">
                  <c:v>4.7066258732868516E-3</c:v>
                </c:pt>
                <c:pt idx="169">
                  <c:v>9.1144552003428192E-3</c:v>
                </c:pt>
                <c:pt idx="170">
                  <c:v>1.1656124011603985E-2</c:v>
                </c:pt>
                <c:pt idx="171">
                  <c:v>1.3915877827834322E-2</c:v>
                </c:pt>
                <c:pt idx="172">
                  <c:v>-2.7548269836948913E-3</c:v>
                </c:pt>
                <c:pt idx="173">
                  <c:v>8.6819604999961442E-3</c:v>
                </c:pt>
                <c:pt idx="174">
                  <c:v>-3.3254947490534148E-3</c:v>
                </c:pt>
                <c:pt idx="175">
                  <c:v>-7.0167569513365224E-3</c:v>
                </c:pt>
                <c:pt idx="176">
                  <c:v>3.4183658664812544E-3</c:v>
                </c:pt>
                <c:pt idx="177">
                  <c:v>1.5009482548928643E-2</c:v>
                </c:pt>
                <c:pt idx="178">
                  <c:v>4.6696121596960793E-3</c:v>
                </c:pt>
                <c:pt idx="179">
                  <c:v>-3.5827601679847554E-3</c:v>
                </c:pt>
                <c:pt idx="180">
                  <c:v>1.1418820104385885E-2</c:v>
                </c:pt>
                <c:pt idx="181">
                  <c:v>1.9697153952416002E-3</c:v>
                </c:pt>
                <c:pt idx="182">
                  <c:v>-2.3494078767835047E-3</c:v>
                </c:pt>
                <c:pt idx="183">
                  <c:v>4.3254903627880648E-3</c:v>
                </c:pt>
                <c:pt idx="184">
                  <c:v>4.3068035138693617E-4</c:v>
                </c:pt>
                <c:pt idx="185">
                  <c:v>8.5142466889618351E-3</c:v>
                </c:pt>
                <c:pt idx="186">
                  <c:v>-2.105865029625742E-2</c:v>
                </c:pt>
                <c:pt idx="187">
                  <c:v>-4.4088071881577262E-3</c:v>
                </c:pt>
                <c:pt idx="188">
                  <c:v>-4.3804714215167628E-4</c:v>
                </c:pt>
                <c:pt idx="189">
                  <c:v>1.2414785300779441E-2</c:v>
                </c:pt>
                <c:pt idx="190">
                  <c:v>1.2022172716167789E-2</c:v>
                </c:pt>
                <c:pt idx="191">
                  <c:v>-1.1546702095115435E-2</c:v>
                </c:pt>
                <c:pt idx="192">
                  <c:v>2.2594051137529991E-3</c:v>
                </c:pt>
                <c:pt idx="193">
                  <c:v>4.2208197152444615E-3</c:v>
                </c:pt>
                <c:pt idx="194">
                  <c:v>2.0060199399649203E-2</c:v>
                </c:pt>
                <c:pt idx="195">
                  <c:v>-4.2608642096334526E-3</c:v>
                </c:pt>
                <c:pt idx="196">
                  <c:v>8.4171513213837645E-3</c:v>
                </c:pt>
                <c:pt idx="197">
                  <c:v>4.0569395902754213E-3</c:v>
                </c:pt>
                <c:pt idx="198">
                  <c:v>-7.9417201791364134E-3</c:v>
                </c:pt>
                <c:pt idx="199">
                  <c:v>-1.7929894543640912E-2</c:v>
                </c:pt>
                <c:pt idx="200">
                  <c:v>1.4968093862360643E-2</c:v>
                </c:pt>
                <c:pt idx="201">
                  <c:v>-6.1056453809676947E-3</c:v>
                </c:pt>
                <c:pt idx="202">
                  <c:v>-2.8163621632081082E-2</c:v>
                </c:pt>
                <c:pt idx="203">
                  <c:v>2.6986307419764932E-2</c:v>
                </c:pt>
                <c:pt idx="204">
                  <c:v>2.5093063225547496E-3</c:v>
                </c:pt>
                <c:pt idx="205">
                  <c:v>2.8572776316238002E-2</c:v>
                </c:pt>
                <c:pt idx="206">
                  <c:v>4.3620273913025365E-3</c:v>
                </c:pt>
                <c:pt idx="207">
                  <c:v>-7.0860553605650578E-3</c:v>
                </c:pt>
                <c:pt idx="208">
                  <c:v>8.8402040363342316E-3</c:v>
                </c:pt>
                <c:pt idx="209">
                  <c:v>-3.2175654127471809E-2</c:v>
                </c:pt>
                <c:pt idx="210">
                  <c:v>1.5278737359986083E-2</c:v>
                </c:pt>
                <c:pt idx="211">
                  <c:v>7.8959274093604037E-3</c:v>
                </c:pt>
                <c:pt idx="212">
                  <c:v>7.5576224230753386E-3</c:v>
                </c:pt>
                <c:pt idx="213">
                  <c:v>-3.2016152023279787E-3</c:v>
                </c:pt>
                <c:pt idx="214">
                  <c:v>4.9555075856211328E-3</c:v>
                </c:pt>
                <c:pt idx="215">
                  <c:v>-3.4243552936036314E-3</c:v>
                </c:pt>
                <c:pt idx="216">
                  <c:v>-1.9104749924938824E-2</c:v>
                </c:pt>
                <c:pt idx="217">
                  <c:v>1.4198926696853187E-2</c:v>
                </c:pt>
                <c:pt idx="218">
                  <c:v>6.3092530154265081E-3</c:v>
                </c:pt>
                <c:pt idx="219">
                  <c:v>4.4849942675386778E-3</c:v>
                </c:pt>
                <c:pt idx="220">
                  <c:v>1.0615522823068879E-2</c:v>
                </c:pt>
                <c:pt idx="221">
                  <c:v>-5.2294632078111469E-3</c:v>
                </c:pt>
                <c:pt idx="222">
                  <c:v>-1.1510961410508225E-2</c:v>
                </c:pt>
                <c:pt idx="223">
                  <c:v>4.0344705119361723E-3</c:v>
                </c:pt>
                <c:pt idx="224">
                  <c:v>5.5707934927680114E-3</c:v>
                </c:pt>
                <c:pt idx="225">
                  <c:v>5.3582308473223428E-3</c:v>
                </c:pt>
                <c:pt idx="226">
                  <c:v>-1.9060501987726131E-2</c:v>
                </c:pt>
                <c:pt idx="227">
                  <c:v>-1.6069618741595515E-2</c:v>
                </c:pt>
                <c:pt idx="228">
                  <c:v>1.993538846402676E-2</c:v>
                </c:pt>
                <c:pt idx="229">
                  <c:v>9.5893485974338777E-3</c:v>
                </c:pt>
                <c:pt idx="230">
                  <c:v>-8.4530077426795414E-3</c:v>
                </c:pt>
                <c:pt idx="231">
                  <c:v>-1.3245948526453666E-2</c:v>
                </c:pt>
                <c:pt idx="232">
                  <c:v>1.4445690842663339E-2</c:v>
                </c:pt>
                <c:pt idx="233">
                  <c:v>9.5237884108023696E-3</c:v>
                </c:pt>
                <c:pt idx="234">
                  <c:v>2.5852856259507284E-3</c:v>
                </c:pt>
                <c:pt idx="235">
                  <c:v>6.7859520675139784E-4</c:v>
                </c:pt>
                <c:pt idx="236">
                  <c:v>-4.5659859238050826E-3</c:v>
                </c:pt>
                <c:pt idx="237">
                  <c:v>-9.9913879519180071E-3</c:v>
                </c:pt>
                <c:pt idx="238">
                  <c:v>-1.835549987833085E-4</c:v>
                </c:pt>
                <c:pt idx="239">
                  <c:v>-7.157572182444949E-3</c:v>
                </c:pt>
                <c:pt idx="240">
                  <c:v>-1.0469236356817291E-2</c:v>
                </c:pt>
                <c:pt idx="241">
                  <c:v>1.259305270074873E-2</c:v>
                </c:pt>
                <c:pt idx="242">
                  <c:v>-1.6551095470858646E-2</c:v>
                </c:pt>
                <c:pt idx="243">
                  <c:v>-1.7017652232899305E-2</c:v>
                </c:pt>
                <c:pt idx="244">
                  <c:v>1.9273069748261928E-2</c:v>
                </c:pt>
                <c:pt idx="245">
                  <c:v>1.1073053744825812E-2</c:v>
                </c:pt>
                <c:pt idx="246">
                  <c:v>-1.1833509401050879E-2</c:v>
                </c:pt>
                <c:pt idx="247">
                  <c:v>-2.3762547912439591E-2</c:v>
                </c:pt>
                <c:pt idx="248">
                  <c:v>1.4383249605944393E-2</c:v>
                </c:pt>
                <c:pt idx="249">
                  <c:v>1.9917390333319407E-3</c:v>
                </c:pt>
                <c:pt idx="250">
                  <c:v>1.1926759825298561E-2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89F-43DC-A298-56D12D1CA553}"/>
            </c:ext>
          </c:extLst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xVal>
            <c:numRef>
              <c:f>SP500_daily_1year!$H$3:$H$253</c:f>
              <c:numCache>
                <c:formatCode>General</c:formatCode>
                <c:ptCount val="251"/>
                <c:pt idx="0">
                  <c:v>1.4206197963573475E-2</c:v>
                </c:pt>
                <c:pt idx="1">
                  <c:v>-5.9049790544292158E-3</c:v>
                </c:pt>
                <c:pt idx="2">
                  <c:v>2.1495600231814072E-2</c:v>
                </c:pt>
                <c:pt idx="3">
                  <c:v>-2.5266236039023227E-4</c:v>
                </c:pt>
                <c:pt idx="4">
                  <c:v>-1.4391922484002562E-2</c:v>
                </c:pt>
                <c:pt idx="5">
                  <c:v>-3.6116989776224795E-4</c:v>
                </c:pt>
                <c:pt idx="6">
                  <c:v>-4.2995273740376039E-3</c:v>
                </c:pt>
                <c:pt idx="7">
                  <c:v>-5.5118302120862328E-3</c:v>
                </c:pt>
                <c:pt idx="8">
                  <c:v>-3.0864433708665207E-2</c:v>
                </c:pt>
                <c:pt idx="9">
                  <c:v>1.8625039785680642E-2</c:v>
                </c:pt>
                <c:pt idx="10">
                  <c:v>-1.7327264059605163E-2</c:v>
                </c:pt>
                <c:pt idx="11">
                  <c:v>-6.5595994219019849E-3</c:v>
                </c:pt>
                <c:pt idx="12">
                  <c:v>1.5666780123047896E-2</c:v>
                </c:pt>
                <c:pt idx="13">
                  <c:v>1.0851331816018606E-2</c:v>
                </c:pt>
                <c:pt idx="14">
                  <c:v>1.0557843711262338E-2</c:v>
                </c:pt>
                <c:pt idx="15">
                  <c:v>-6.3166861631632765E-3</c:v>
                </c:pt>
                <c:pt idx="16">
                  <c:v>5.6003171687664111E-3</c:v>
                </c:pt>
                <c:pt idx="17">
                  <c:v>6.2592955621174617E-3</c:v>
                </c:pt>
                <c:pt idx="18">
                  <c:v>2.1208856280910071E-2</c:v>
                </c:pt>
                <c:pt idx="19">
                  <c:v>-2.5089165775684652E-3</c:v>
                </c:pt>
                <c:pt idx="20">
                  <c:v>-9.1990135784770777E-3</c:v>
                </c:pt>
                <c:pt idx="21">
                  <c:v>-1.970148931610638E-2</c:v>
                </c:pt>
                <c:pt idx="22">
                  <c:v>-1.481919670083709E-3</c:v>
                </c:pt>
                <c:pt idx="23">
                  <c:v>-7.5674108672402207E-3</c:v>
                </c:pt>
                <c:pt idx="24">
                  <c:v>1.0593753349405599E-2</c:v>
                </c:pt>
                <c:pt idx="25">
                  <c:v>2.2233056585385658E-3</c:v>
                </c:pt>
                <c:pt idx="26">
                  <c:v>-1.6643108928262818E-2</c:v>
                </c:pt>
                <c:pt idx="27">
                  <c:v>-1.8151240504630684E-2</c:v>
                </c:pt>
                <c:pt idx="28">
                  <c:v>3.0432907220330208E-3</c:v>
                </c:pt>
                <c:pt idx="29">
                  <c:v>-6.5548423715832138E-3</c:v>
                </c:pt>
                <c:pt idx="30">
                  <c:v>1.5532368144919984E-2</c:v>
                </c:pt>
                <c:pt idx="31">
                  <c:v>3.2616922552592964E-3</c:v>
                </c:pt>
                <c:pt idx="32">
                  <c:v>2.2973979573244874E-2</c:v>
                </c:pt>
                <c:pt idx="33">
                  <c:v>-2.1831080056632368E-3</c:v>
                </c:pt>
                <c:pt idx="34">
                  <c:v>8.1707475343828495E-3</c:v>
                </c:pt>
                <c:pt idx="35">
                  <c:v>1.0941426018481248E-2</c:v>
                </c:pt>
                <c:pt idx="36">
                  <c:v>-3.2364902938788132E-2</c:v>
                </c:pt>
                <c:pt idx="37">
                  <c:v>-1.5222283616617149E-3</c:v>
                </c:pt>
                <c:pt idx="38">
                  <c:v>-2.332011874948936E-2</c:v>
                </c:pt>
                <c:pt idx="39">
                  <c:v>1.7621541550396636E-3</c:v>
                </c:pt>
                <c:pt idx="40">
                  <c:v>-3.5634639398196555E-4</c:v>
                </c:pt>
                <c:pt idx="41">
                  <c:v>5.4195036532567187E-3</c:v>
                </c:pt>
                <c:pt idx="42">
                  <c:v>-1.9993021172759473E-4</c:v>
                </c:pt>
                <c:pt idx="43">
                  <c:v>-1.9086709597145535E-2</c:v>
                </c:pt>
                <c:pt idx="44">
                  <c:v>-2.077348065074347E-2</c:v>
                </c:pt>
                <c:pt idx="45">
                  <c:v>8.6400702725697442E-5</c:v>
                </c:pt>
                <c:pt idx="46">
                  <c:v>-1.5395714469955912E-2</c:v>
                </c:pt>
                <c:pt idx="47">
                  <c:v>-1.5772106302099798E-2</c:v>
                </c:pt>
                <c:pt idx="48">
                  <c:v>-2.0588228435321931E-2</c:v>
                </c:pt>
                <c:pt idx="49">
                  <c:v>-2.7112254234371247E-2</c:v>
                </c:pt>
                <c:pt idx="50">
                  <c:v>4.9593742562976217E-2</c:v>
                </c:pt>
                <c:pt idx="51">
                  <c:v>8.562680803813727E-3</c:v>
                </c:pt>
                <c:pt idx="52">
                  <c:v>-1.2415825521053803E-3</c:v>
                </c:pt>
                <c:pt idx="53">
                  <c:v>8.4924843647866677E-3</c:v>
                </c:pt>
                <c:pt idx="54">
                  <c:v>1.2684966694007649E-3</c:v>
                </c:pt>
                <c:pt idx="55">
                  <c:v>-2.4756730111614167E-2</c:v>
                </c:pt>
                <c:pt idx="56">
                  <c:v>3.4335714298404429E-2</c:v>
                </c:pt>
                <c:pt idx="57">
                  <c:v>7.010434849805236E-3</c:v>
                </c:pt>
                <c:pt idx="58">
                  <c:v>9.6952851413394381E-3</c:v>
                </c:pt>
                <c:pt idx="59">
                  <c:v>4.0980455174692842E-3</c:v>
                </c:pt>
                <c:pt idx="60">
                  <c:v>4.5184189218472337E-3</c:v>
                </c:pt>
                <c:pt idx="61">
                  <c:v>-1.462979140943732E-4</c:v>
                </c:pt>
                <c:pt idx="62">
                  <c:v>-5.2575254201908672E-3</c:v>
                </c:pt>
                <c:pt idx="63">
                  <c:v>1.0721688854600231E-2</c:v>
                </c:pt>
                <c:pt idx="64">
                  <c:v>2.2219855538148092E-3</c:v>
                </c:pt>
                <c:pt idx="65">
                  <c:v>7.5914002737063058E-3</c:v>
                </c:pt>
                <c:pt idx="66">
                  <c:v>1.3183053048657412E-2</c:v>
                </c:pt>
                <c:pt idx="67">
                  <c:v>-1.4157306316348373E-2</c:v>
                </c:pt>
                <c:pt idx="68">
                  <c:v>2.2029128397909048E-3</c:v>
                </c:pt>
                <c:pt idx="69">
                  <c:v>1.3757255722175454E-3</c:v>
                </c:pt>
                <c:pt idx="70">
                  <c:v>8.4886941971222818E-3</c:v>
                </c:pt>
                <c:pt idx="71">
                  <c:v>-7.8468274522027759E-3</c:v>
                </c:pt>
                <c:pt idx="72">
                  <c:v>-1.4562467073728769E-3</c:v>
                </c:pt>
                <c:pt idx="73">
                  <c:v>1.5549260984848434E-2</c:v>
                </c:pt>
                <c:pt idx="74">
                  <c:v>8.5973960122815996E-3</c:v>
                </c:pt>
                <c:pt idx="75">
                  <c:v>8.9860985612078004E-4</c:v>
                </c:pt>
                <c:pt idx="76">
                  <c:v>6.7762366585588651E-3</c:v>
                </c:pt>
                <c:pt idx="77">
                  <c:v>4.7084203830329852E-3</c:v>
                </c:pt>
                <c:pt idx="78">
                  <c:v>-2.2244380717381107E-3</c:v>
                </c:pt>
                <c:pt idx="79">
                  <c:v>-9.357139928022673E-3</c:v>
                </c:pt>
                <c:pt idx="80">
                  <c:v>6.7620109268728967E-4</c:v>
                </c:pt>
                <c:pt idx="81">
                  <c:v>7.0910309281235762E-4</c:v>
                </c:pt>
                <c:pt idx="82">
                  <c:v>1.2890224506745485E-2</c:v>
                </c:pt>
                <c:pt idx="83">
                  <c:v>3.0239947318970728E-3</c:v>
                </c:pt>
                <c:pt idx="84">
                  <c:v>-2.6516416178182789E-3</c:v>
                </c:pt>
                <c:pt idx="85">
                  <c:v>1.0878752906358091E-2</c:v>
                </c:pt>
                <c:pt idx="86">
                  <c:v>1.4987432818573954E-3</c:v>
                </c:pt>
                <c:pt idx="87">
                  <c:v>1.777110607472876E-3</c:v>
                </c:pt>
                <c:pt idx="88">
                  <c:v>-3.526436662044552E-3</c:v>
                </c:pt>
                <c:pt idx="89">
                  <c:v>6.4111023720301308E-3</c:v>
                </c:pt>
                <c:pt idx="90">
                  <c:v>1.2318623740310564E-3</c:v>
                </c:pt>
                <c:pt idx="91">
                  <c:v>-7.9045706907843183E-4</c:v>
                </c:pt>
                <c:pt idx="92">
                  <c:v>-5.4404919765094206E-4</c:v>
                </c:pt>
                <c:pt idx="93">
                  <c:v>-2.8255084661058527E-3</c:v>
                </c:pt>
                <c:pt idx="94">
                  <c:v>6.8953205322890287E-3</c:v>
                </c:pt>
                <c:pt idx="95">
                  <c:v>-3.8805582032795938E-3</c:v>
                </c:pt>
                <c:pt idx="96">
                  <c:v>-1.1315330914882793E-3</c:v>
                </c:pt>
                <c:pt idx="97">
                  <c:v>-6.5240985927846884E-3</c:v>
                </c:pt>
                <c:pt idx="98">
                  <c:v>-8.1257173675007843E-3</c:v>
                </c:pt>
                <c:pt idx="99">
                  <c:v>-2.1316891099282254E-3</c:v>
                </c:pt>
                <c:pt idx="100">
                  <c:v>1.4666042063348428E-2</c:v>
                </c:pt>
                <c:pt idx="101">
                  <c:v>2.9533183111010164E-3</c:v>
                </c:pt>
                <c:pt idx="102">
                  <c:v>6.9495836895341334E-3</c:v>
                </c:pt>
                <c:pt idx="103">
                  <c:v>-8.6802259320994946E-4</c:v>
                </c:pt>
                <c:pt idx="104">
                  <c:v>4.9849029011059809E-3</c:v>
                </c:pt>
                <c:pt idx="105">
                  <c:v>3.7059469240239284E-3</c:v>
                </c:pt>
                <c:pt idx="106">
                  <c:v>-1.3056153949719818E-4</c:v>
                </c:pt>
                <c:pt idx="107">
                  <c:v>-2.9443536434347051E-3</c:v>
                </c:pt>
                <c:pt idx="108">
                  <c:v>1.0852481284119753E-2</c:v>
                </c:pt>
                <c:pt idx="109">
                  <c:v>-1.8974501282021161E-2</c:v>
                </c:pt>
                <c:pt idx="110">
                  <c:v>-8.3902083140408035E-4</c:v>
                </c:pt>
                <c:pt idx="111">
                  <c:v>7.1827260364814016E-3</c:v>
                </c:pt>
                <c:pt idx="112">
                  <c:v>-4.6443249792896824E-3</c:v>
                </c:pt>
                <c:pt idx="113">
                  <c:v>3.5894814516554963E-3</c:v>
                </c:pt>
                <c:pt idx="114">
                  <c:v>6.7342800405345571E-3</c:v>
                </c:pt>
                <c:pt idx="115">
                  <c:v>1.1568600103627924E-2</c:v>
                </c:pt>
                <c:pt idx="116">
                  <c:v>1.7455767155283297E-5</c:v>
                </c:pt>
                <c:pt idx="117">
                  <c:v>2.1483768437535744E-3</c:v>
                </c:pt>
                <c:pt idx="118">
                  <c:v>2.0846353463821465E-3</c:v>
                </c:pt>
                <c:pt idx="119">
                  <c:v>4.636432541648805E-3</c:v>
                </c:pt>
                <c:pt idx="120">
                  <c:v>1.0474601970706932E-3</c:v>
                </c:pt>
                <c:pt idx="121">
                  <c:v>-6.0674946140922836E-3</c:v>
                </c:pt>
                <c:pt idx="122">
                  <c:v>3.4778716456171921E-3</c:v>
                </c:pt>
                <c:pt idx="123">
                  <c:v>3.8122920939631655E-5</c:v>
                </c:pt>
                <c:pt idx="124">
                  <c:v>6.6093242959803788E-3</c:v>
                </c:pt>
                <c:pt idx="125">
                  <c:v>-6.2936911387956318E-4</c:v>
                </c:pt>
                <c:pt idx="126">
                  <c:v>5.0935818675434952E-4</c:v>
                </c:pt>
                <c:pt idx="127">
                  <c:v>-2.27381198387544E-3</c:v>
                </c:pt>
                <c:pt idx="128">
                  <c:v>1.5790922365066518E-3</c:v>
                </c:pt>
                <c:pt idx="129">
                  <c:v>1.0120177659616036E-3</c:v>
                </c:pt>
                <c:pt idx="130">
                  <c:v>8.8412058089990531E-3</c:v>
                </c:pt>
                <c:pt idx="131">
                  <c:v>-2.1917632969649103E-3</c:v>
                </c:pt>
                <c:pt idx="132">
                  <c:v>-3.6897361004351037E-4</c:v>
                </c:pt>
                <c:pt idx="133">
                  <c:v>4.685292161922483E-3</c:v>
                </c:pt>
                <c:pt idx="134">
                  <c:v>1.0715220095269817E-3</c:v>
                </c:pt>
                <c:pt idx="135">
                  <c:v>9.5141706758306022E-4</c:v>
                </c:pt>
                <c:pt idx="136">
                  <c:v>-7.5021631984300008E-3</c:v>
                </c:pt>
                <c:pt idx="137">
                  <c:v>-2.1239854714627526E-3</c:v>
                </c:pt>
                <c:pt idx="138">
                  <c:v>9.6382793630325203E-3</c:v>
                </c:pt>
                <c:pt idx="139">
                  <c:v>-4.4709884705517178E-3</c:v>
                </c:pt>
                <c:pt idx="140">
                  <c:v>-1.6511651433377961E-2</c:v>
                </c:pt>
                <c:pt idx="141">
                  <c:v>-1.6054253294270904E-3</c:v>
                </c:pt>
                <c:pt idx="142">
                  <c:v>-3.0214248826746504E-3</c:v>
                </c:pt>
                <c:pt idx="143">
                  <c:v>3.7202970362448795E-3</c:v>
                </c:pt>
                <c:pt idx="144">
                  <c:v>-2.4130557147495901E-2</c:v>
                </c:pt>
                <c:pt idx="145">
                  <c:v>8.0159445714540478E-3</c:v>
                </c:pt>
                <c:pt idx="146">
                  <c:v>5.8389751355061303E-3</c:v>
                </c:pt>
                <c:pt idx="147">
                  <c:v>8.8952869724290284E-3</c:v>
                </c:pt>
                <c:pt idx="148">
                  <c:v>-5.8373333297621066E-3</c:v>
                </c:pt>
                <c:pt idx="149">
                  <c:v>-6.7493779761946815E-3</c:v>
                </c:pt>
                <c:pt idx="150">
                  <c:v>8.4958356083544295E-3</c:v>
                </c:pt>
                <c:pt idx="151">
                  <c:v>-2.8243959201321722E-3</c:v>
                </c:pt>
                <c:pt idx="152">
                  <c:v>-1.191415018948383E-2</c:v>
                </c:pt>
                <c:pt idx="153">
                  <c:v>1.3535592343441039E-3</c:v>
                </c:pt>
                <c:pt idx="154">
                  <c:v>-8.3756769162137701E-3</c:v>
                </c:pt>
                <c:pt idx="155">
                  <c:v>-6.9119122390440824E-3</c:v>
                </c:pt>
                <c:pt idx="156">
                  <c:v>2.0984710702871556E-3</c:v>
                </c:pt>
                <c:pt idx="157">
                  <c:v>-1.3195372513534309E-2</c:v>
                </c:pt>
                <c:pt idx="158">
                  <c:v>-2.7652405241348488E-3</c:v>
                </c:pt>
                <c:pt idx="159">
                  <c:v>2.1432370802960898E-2</c:v>
                </c:pt>
                <c:pt idx="160">
                  <c:v>8.1618544902071211E-3</c:v>
                </c:pt>
                <c:pt idx="161">
                  <c:v>6.1355867881349724E-3</c:v>
                </c:pt>
                <c:pt idx="162">
                  <c:v>1.0497697584650245E-2</c:v>
                </c:pt>
                <c:pt idx="163">
                  <c:v>4.6600442655293506E-3</c:v>
                </c:pt>
                <c:pt idx="164">
                  <c:v>-3.4987997041557861E-4</c:v>
                </c:pt>
                <c:pt idx="165">
                  <c:v>-2.0375792034881268E-3</c:v>
                </c:pt>
                <c:pt idx="166">
                  <c:v>4.0973820210257195E-3</c:v>
                </c:pt>
                <c:pt idx="167">
                  <c:v>-1.6115122119045866E-3</c:v>
                </c:pt>
                <c:pt idx="168">
                  <c:v>9.3174944704665918E-4</c:v>
                </c:pt>
                <c:pt idx="169">
                  <c:v>9.7173998269550754E-3</c:v>
                </c:pt>
                <c:pt idx="170">
                  <c:v>2.9851635678177502E-3</c:v>
                </c:pt>
                <c:pt idx="171">
                  <c:v>9.4721852919279481E-3</c:v>
                </c:pt>
                <c:pt idx="172">
                  <c:v>-1.2592228928592908E-3</c:v>
                </c:pt>
                <c:pt idx="173">
                  <c:v>-1.7318869151060623E-3</c:v>
                </c:pt>
                <c:pt idx="174">
                  <c:v>-9.4963973956755376E-3</c:v>
                </c:pt>
                <c:pt idx="175">
                  <c:v>-1.2339339216592693E-3</c:v>
                </c:pt>
                <c:pt idx="176">
                  <c:v>3.8231756993074573E-3</c:v>
                </c:pt>
                <c:pt idx="177">
                  <c:v>5.7574526650578939E-3</c:v>
                </c:pt>
                <c:pt idx="178">
                  <c:v>7.6723009094137318E-3</c:v>
                </c:pt>
                <c:pt idx="179">
                  <c:v>2.9281260087796745E-3</c:v>
                </c:pt>
                <c:pt idx="180">
                  <c:v>7.6723784727519284E-3</c:v>
                </c:pt>
                <c:pt idx="181">
                  <c:v>-1.8059015151773439E-3</c:v>
                </c:pt>
                <c:pt idx="182">
                  <c:v>-4.8354444459185464E-3</c:v>
                </c:pt>
                <c:pt idx="183">
                  <c:v>1.2365570861712083E-3</c:v>
                </c:pt>
                <c:pt idx="184">
                  <c:v>4.5106894237709749E-3</c:v>
                </c:pt>
                <c:pt idx="185">
                  <c:v>2.2852268221607019E-3</c:v>
                </c:pt>
                <c:pt idx="186">
                  <c:v>4.6201747407672578E-3</c:v>
                </c:pt>
                <c:pt idx="187">
                  <c:v>1.7586909302380604E-4</c:v>
                </c:pt>
                <c:pt idx="188">
                  <c:v>-3.4037785997461656E-3</c:v>
                </c:pt>
                <c:pt idx="189">
                  <c:v>-6.5312435071708252E-3</c:v>
                </c:pt>
                <c:pt idx="190">
                  <c:v>3.5819976006714604E-3</c:v>
                </c:pt>
                <c:pt idx="191">
                  <c:v>-6.1767345236366511E-3</c:v>
                </c:pt>
                <c:pt idx="192">
                  <c:v>2.8286949574616305E-3</c:v>
                </c:pt>
                <c:pt idx="193">
                  <c:v>6.8474828733455784E-3</c:v>
                </c:pt>
                <c:pt idx="194">
                  <c:v>4.6881479888192246E-3</c:v>
                </c:pt>
                <c:pt idx="195">
                  <c:v>-5.2624013728881369E-3</c:v>
                </c:pt>
                <c:pt idx="196">
                  <c:v>7.3876909168584248E-3</c:v>
                </c:pt>
                <c:pt idx="197">
                  <c:v>-1.6161143698240066E-3</c:v>
                </c:pt>
                <c:pt idx="198">
                  <c:v>-2.5786548938854237E-3</c:v>
                </c:pt>
                <c:pt idx="199">
                  <c:v>-1.088552616843852E-2</c:v>
                </c:pt>
                <c:pt idx="200">
                  <c:v>-8.9987937957103359E-3</c:v>
                </c:pt>
                <c:pt idx="201">
                  <c:v>-7.2827400053895319E-3</c:v>
                </c:pt>
                <c:pt idx="202">
                  <c:v>-2.9777820139795241E-2</c:v>
                </c:pt>
                <c:pt idx="203">
                  <c:v>1.301701741817185E-2</c:v>
                </c:pt>
                <c:pt idx="204">
                  <c:v>7.6687590774504599E-4</c:v>
                </c:pt>
                <c:pt idx="205">
                  <c:v>1.8762303613494513E-2</c:v>
                </c:pt>
                <c:pt idx="206">
                  <c:v>-6.6166065089015014E-3</c:v>
                </c:pt>
                <c:pt idx="207">
                  <c:v>-1.231732212053438E-2</c:v>
                </c:pt>
                <c:pt idx="208">
                  <c:v>1.5131688258040343E-2</c:v>
                </c:pt>
                <c:pt idx="209">
                  <c:v>-2.9292752675063927E-2</c:v>
                </c:pt>
                <c:pt idx="210">
                  <c:v>2.4642680273538886E-3</c:v>
                </c:pt>
                <c:pt idx="211">
                  <c:v>1.4426124661553574E-2</c:v>
                </c:pt>
                <c:pt idx="212">
                  <c:v>1.2105865247517444E-2</c:v>
                </c:pt>
                <c:pt idx="213">
                  <c:v>-7.9147274043210869E-3</c:v>
                </c:pt>
                <c:pt idx="214">
                  <c:v>8.2467986380092562E-3</c:v>
                </c:pt>
                <c:pt idx="215">
                  <c:v>-5.0607504177324625E-4</c:v>
                </c:pt>
                <c:pt idx="216">
                  <c:v>-2.59463368416738E-2</c:v>
                </c:pt>
                <c:pt idx="217">
                  <c:v>1.098298795087671E-2</c:v>
                </c:pt>
                <c:pt idx="218">
                  <c:v>-3.2031807387391531E-3</c:v>
                </c:pt>
                <c:pt idx="219">
                  <c:v>6.5454800624580312E-3</c:v>
                </c:pt>
                <c:pt idx="220">
                  <c:v>1.2687291892681252E-2</c:v>
                </c:pt>
                <c:pt idx="221">
                  <c:v>6.4278732326106258E-4</c:v>
                </c:pt>
                <c:pt idx="222">
                  <c:v>-6.8991003700938913E-3</c:v>
                </c:pt>
                <c:pt idx="223">
                  <c:v>1.0842078947640221E-2</c:v>
                </c:pt>
                <c:pt idx="224">
                  <c:v>1.3009813744635501E-2</c:v>
                </c:pt>
                <c:pt idx="225">
                  <c:v>9.1060517473118274E-4</c:v>
                </c:pt>
                <c:pt idx="226">
                  <c:v>-9.4010159990887132E-5</c:v>
                </c:pt>
                <c:pt idx="227">
                  <c:v>3.2230437576741267E-4</c:v>
                </c:pt>
                <c:pt idx="228">
                  <c:v>7.2296811674792405E-3</c:v>
                </c:pt>
                <c:pt idx="229">
                  <c:v>2.8791528612071016E-3</c:v>
                </c:pt>
                <c:pt idx="230">
                  <c:v>-7.2441410259271866E-4</c:v>
                </c:pt>
                <c:pt idx="231">
                  <c:v>-3.1355867830603623E-3</c:v>
                </c:pt>
                <c:pt idx="232">
                  <c:v>2.5817522917879199E-3</c:v>
                </c:pt>
                <c:pt idx="233">
                  <c:v>3.4269189100433195E-4</c:v>
                </c:pt>
                <c:pt idx="234">
                  <c:v>1.9974856538373942E-5</c:v>
                </c:pt>
                <c:pt idx="235">
                  <c:v>-4.8955766146197011E-3</c:v>
                </c:pt>
                <c:pt idx="236">
                  <c:v>-9.6935898360794859E-5</c:v>
                </c:pt>
                <c:pt idx="237">
                  <c:v>-8.4163711088132143E-3</c:v>
                </c:pt>
                <c:pt idx="238">
                  <c:v>6.1585715622125559E-3</c:v>
                </c:pt>
                <c:pt idx="239">
                  <c:v>-2.4289164070183666E-3</c:v>
                </c:pt>
                <c:pt idx="240">
                  <c:v>-5.3163524485954072E-3</c:v>
                </c:pt>
                <c:pt idx="241">
                  <c:v>5.0476066173306133E-3</c:v>
                </c:pt>
                <c:pt idx="242">
                  <c:v>-1.2258373295142899E-2</c:v>
                </c:pt>
                <c:pt idx="243">
                  <c:v>-1.7903203128985634E-2</c:v>
                </c:pt>
                <c:pt idx="244">
                  <c:v>7.9719128092108349E-3</c:v>
                </c:pt>
                <c:pt idx="245">
                  <c:v>1.4216897600648926E-2</c:v>
                </c:pt>
                <c:pt idx="246">
                  <c:v>-4.4782947738040146E-3</c:v>
                </c:pt>
                <c:pt idx="247">
                  <c:v>-1.5560819042234386E-2</c:v>
                </c:pt>
                <c:pt idx="248">
                  <c:v>9.1044922894218949E-3</c:v>
                </c:pt>
                <c:pt idx="249">
                  <c:v>6.4156955637246771E-3</c:v>
                </c:pt>
                <c:pt idx="250">
                  <c:v>1.0938977608158984E-2</c:v>
                </c:pt>
              </c:numCache>
            </c:numRef>
          </c:xVal>
          <c:yVal>
            <c:numRef>
              <c:f>Regression_daily!$B$25:$B$275</c:f>
              <c:numCache>
                <c:formatCode>General</c:formatCode>
                <c:ptCount val="251"/>
                <c:pt idx="0">
                  <c:v>1.4613486418127099E-2</c:v>
                </c:pt>
                <c:pt idx="1">
                  <c:v>-5.0631142561496107E-3</c:v>
                </c:pt>
                <c:pt idx="2">
                  <c:v>2.1745374196646676E-2</c:v>
                </c:pt>
                <c:pt idx="3">
                  <c:v>4.6706323538133745E-4</c:v>
                </c:pt>
                <c:pt idx="4">
                  <c:v>-1.3366665891113837E-2</c:v>
                </c:pt>
                <c:pt idx="5">
                  <c:v>3.6090040457799398E-4</c:v>
                </c:pt>
                <c:pt idx="6">
                  <c:v>-3.492354295723905E-3</c:v>
                </c:pt>
                <c:pt idx="7">
                  <c:v>-4.6784608482753603E-3</c:v>
                </c:pt>
                <c:pt idx="8">
                  <c:v>-2.948322760105683E-2</c:v>
                </c:pt>
                <c:pt idx="9">
                  <c:v>1.893684282330239E-2</c:v>
                </c:pt>
                <c:pt idx="10">
                  <c:v>-1.6238578558086657E-2</c:v>
                </c:pt>
                <c:pt idx="11">
                  <c:v>-5.7035891300209751E-3</c:v>
                </c:pt>
                <c:pt idx="12">
                  <c:v>1.6042507299312957E-2</c:v>
                </c:pt>
                <c:pt idx="13">
                  <c:v>1.1331114558837375E-2</c:v>
                </c:pt>
                <c:pt idx="14">
                  <c:v>1.1043968349802969E-2</c:v>
                </c:pt>
                <c:pt idx="15">
                  <c:v>-5.4659249104474401E-3</c:v>
                </c:pt>
                <c:pt idx="16">
                  <c:v>6.1935674994947161E-3</c:v>
                </c:pt>
                <c:pt idx="17">
                  <c:v>6.8383062279807737E-3</c:v>
                </c:pt>
                <c:pt idx="18">
                  <c:v>2.1464826409082982E-2</c:v>
                </c:pt>
                <c:pt idx="19">
                  <c:v>-1.7404362665785905E-3</c:v>
                </c:pt>
                <c:pt idx="20">
                  <c:v>-8.2859689840927286E-3</c:v>
                </c:pt>
                <c:pt idx="21">
                  <c:v>-1.8561499898848453E-2</c:v>
                </c:pt>
                <c:pt idx="22">
                  <c:v>-7.3563142476324274E-4</c:v>
                </c:pt>
                <c:pt idx="23">
                  <c:v>-6.6896230825407533E-3</c:v>
                </c:pt>
                <c:pt idx="24">
                  <c:v>1.1079102027432588E-2</c:v>
                </c:pt>
                <c:pt idx="25">
                  <c:v>2.889528809978541E-3</c:v>
                </c:pt>
                <c:pt idx="26">
                  <c:v>-1.556920712812857E-2</c:v>
                </c:pt>
                <c:pt idx="27">
                  <c:v>-1.7044749945234413E-2</c:v>
                </c:pt>
                <c:pt idx="28">
                  <c:v>3.6917950641519727E-3</c:v>
                </c:pt>
                <c:pt idx="29">
                  <c:v>-5.6989348733642855E-3</c:v>
                </c:pt>
                <c:pt idx="30">
                  <c:v>1.5910999788982007E-2</c:v>
                </c:pt>
                <c:pt idx="31">
                  <c:v>3.9054772246787457E-3</c:v>
                </c:pt>
                <c:pt idx="32">
                  <c:v>2.3191807685864853E-2</c:v>
                </c:pt>
                <c:pt idx="33">
                  <c:v>-1.4216679935980057E-3</c:v>
                </c:pt>
                <c:pt idx="34">
                  <c:v>8.7084542124899328E-3</c:v>
                </c:pt>
                <c:pt idx="35">
                  <c:v>1.1419261942918276E-2</c:v>
                </c:pt>
                <c:pt idx="36">
                  <c:v>-3.0951273645241088E-2</c:v>
                </c:pt>
                <c:pt idx="37">
                  <c:v>-7.7506909801195519E-4</c:v>
                </c:pt>
                <c:pt idx="38">
                  <c:v>-2.2101935462869583E-2</c:v>
                </c:pt>
                <c:pt idx="39">
                  <c:v>2.4383421898932201E-3</c:v>
                </c:pt>
                <c:pt idx="40">
                  <c:v>3.6561967872343664E-4</c:v>
                </c:pt>
                <c:pt idx="41">
                  <c:v>6.01666112857413E-3</c:v>
                </c:pt>
                <c:pt idx="42">
                  <c:v>5.1865591098667404E-4</c:v>
                </c:pt>
                <c:pt idx="43">
                  <c:v>-1.7960004768960824E-2</c:v>
                </c:pt>
                <c:pt idx="44">
                  <c:v>-1.961032689684351E-2</c:v>
                </c:pt>
                <c:pt idx="45">
                  <c:v>7.9879958727944273E-4</c:v>
                </c:pt>
                <c:pt idx="46">
                  <c:v>-1.4348767239531325E-2</c:v>
                </c:pt>
                <c:pt idx="47">
                  <c:v>-1.4717025734373522E-2</c:v>
                </c:pt>
                <c:pt idx="48">
                  <c:v>-1.9429077740535466E-2</c:v>
                </c:pt>
                <c:pt idx="49">
                  <c:v>-2.5812127838580966E-2</c:v>
                </c:pt>
                <c:pt idx="50">
                  <c:v>4.9236352265426858E-2</c:v>
                </c:pt>
                <c:pt idx="51">
                  <c:v>9.0919183143996166E-3</c:v>
                </c:pt>
                <c:pt idx="52">
                  <c:v>-5.0048767890327245E-4</c:v>
                </c:pt>
                <c:pt idx="53">
                  <c:v>9.023238729000153E-3</c:v>
                </c:pt>
                <c:pt idx="54">
                  <c:v>1.955351999608038E-3</c:v>
                </c:pt>
                <c:pt idx="55">
                  <c:v>-2.3507503524418369E-2</c:v>
                </c:pt>
                <c:pt idx="56">
                  <c:v>3.4308030120479477E-2</c:v>
                </c:pt>
                <c:pt idx="57">
                  <c:v>7.5732143739019528E-3</c:v>
                </c:pt>
                <c:pt idx="58">
                  <c:v>1.020004854722974E-2</c:v>
                </c:pt>
                <c:pt idx="59">
                  <c:v>4.7237579821104627E-3</c:v>
                </c:pt>
                <c:pt idx="60">
                  <c:v>5.1350476646897982E-3</c:v>
                </c:pt>
                <c:pt idx="61">
                  <c:v>5.7112928451564225E-4</c:v>
                </c:pt>
                <c:pt idx="62">
                  <c:v>-4.4296512517410097E-3</c:v>
                </c:pt>
                <c:pt idx="63">
                  <c:v>1.1204273012975762E-2</c:v>
                </c:pt>
                <c:pt idx="64">
                  <c:v>2.888237230998637E-3</c:v>
                </c:pt>
                <c:pt idx="65">
                  <c:v>8.1416258916082659E-3</c:v>
                </c:pt>
                <c:pt idx="66">
                  <c:v>1.3612450332337647E-2</c:v>
                </c:pt>
                <c:pt idx="67">
                  <c:v>-1.3137119473292136E-2</c:v>
                </c:pt>
                <c:pt idx="68">
                  <c:v>2.8695766534855898E-3</c:v>
                </c:pt>
                <c:pt idx="69">
                  <c:v>2.060263825483665E-3</c:v>
                </c:pt>
                <c:pt idx="70">
                  <c:v>9.0195304619228988E-3</c:v>
                </c:pt>
                <c:pt idx="71">
                  <c:v>-6.9630018389982571E-3</c:v>
                </c:pt>
                <c:pt idx="72">
                  <c:v>-7.1051322134161102E-4</c:v>
                </c:pt>
                <c:pt idx="73">
                  <c:v>1.5927527596639859E-2</c:v>
                </c:pt>
                <c:pt idx="74">
                  <c:v>9.1258833724235777E-3</c:v>
                </c:pt>
                <c:pt idx="75">
                  <c:v>1.5934579586438543E-3</c:v>
                </c:pt>
                <c:pt idx="76">
                  <c:v>7.3440769005622452E-3</c:v>
                </c:pt>
                <c:pt idx="77">
                  <c:v>5.3209434417462323E-3</c:v>
                </c:pt>
                <c:pt idx="78">
                  <c:v>-1.4621049707708874E-3</c:v>
                </c:pt>
                <c:pt idx="79">
                  <c:v>-8.4406784291592499E-3</c:v>
                </c:pt>
                <c:pt idx="80">
                  <c:v>1.3758551589358595E-3</c:v>
                </c:pt>
                <c:pt idx="81">
                  <c:v>1.4080461896878857E-3</c:v>
                </c:pt>
                <c:pt idx="82">
                  <c:v>1.3325949433853491E-2</c:v>
                </c:pt>
                <c:pt idx="83">
                  <c:v>3.6729160352328817E-3</c:v>
                </c:pt>
                <c:pt idx="84">
                  <c:v>-1.8800772045854384E-3</c:v>
                </c:pt>
                <c:pt idx="85">
                  <c:v>1.1357943115126267E-2</c:v>
                </c:pt>
                <c:pt idx="86">
                  <c:v>2.1806232826293436E-3</c:v>
                </c:pt>
                <c:pt idx="87">
                  <c:v>2.4529754528677685E-3</c:v>
                </c:pt>
                <c:pt idx="88">
                  <c:v>-2.7359690671884206E-3</c:v>
                </c:pt>
                <c:pt idx="89">
                  <c:v>6.9868326904356333E-3</c:v>
                </c:pt>
                <c:pt idx="90">
                  <c:v>1.9195093236508824E-3</c:v>
                </c:pt>
                <c:pt idx="91">
                  <c:v>-5.9110430044815102E-5</c:v>
                </c:pt>
                <c:pt idx="92">
                  <c:v>1.8197288818847814E-4</c:v>
                </c:pt>
                <c:pt idx="93">
                  <c:v>-2.0501870167156386E-3</c:v>
                </c:pt>
                <c:pt idx="94">
                  <c:v>7.4605875268690452E-3</c:v>
                </c:pt>
                <c:pt idx="95">
                  <c:v>-3.0824385031047743E-3</c:v>
                </c:pt>
                <c:pt idx="96">
                  <c:v>-3.9281624380805831E-4</c:v>
                </c:pt>
                <c:pt idx="97">
                  <c:v>-5.6688554275866783E-3</c:v>
                </c:pt>
                <c:pt idx="98">
                  <c:v>-7.2358653064367616E-3</c:v>
                </c:pt>
                <c:pt idx="99">
                  <c:v>-1.3713601932348338E-3</c:v>
                </c:pt>
                <c:pt idx="100">
                  <c:v>1.5063393885780259E-2</c:v>
                </c:pt>
                <c:pt idx="101">
                  <c:v>3.6037668398453478E-3</c:v>
                </c:pt>
                <c:pt idx="102">
                  <c:v>7.5136781279552794E-3</c:v>
                </c:pt>
                <c:pt idx="103">
                  <c:v>-1.3499986421670028E-4</c:v>
                </c:pt>
                <c:pt idx="104">
                  <c:v>5.5914515326785019E-3</c:v>
                </c:pt>
                <c:pt idx="105">
                  <c:v>4.3401321286229448E-3</c:v>
                </c:pt>
                <c:pt idx="106">
                  <c:v>5.8652561655191593E-4</c:v>
                </c:pt>
                <c:pt idx="107">
                  <c:v>-2.1664641045394954E-3</c:v>
                </c:pt>
                <c:pt idx="108">
                  <c:v>1.1332239188429858E-2</c:v>
                </c:pt>
                <c:pt idx="109">
                  <c:v>-1.7850221129392673E-2</c:v>
                </c:pt>
                <c:pt idx="110">
                  <c:v>-1.0662479271323982E-4</c:v>
                </c:pt>
                <c:pt idx="111">
                  <c:v>7.7417825724161171E-3</c:v>
                </c:pt>
                <c:pt idx="112">
                  <c:v>-3.8297012737709326E-3</c:v>
                </c:pt>
                <c:pt idx="113">
                  <c:v>4.2261833234345028E-3</c:v>
                </c:pt>
                <c:pt idx="114">
                  <c:v>7.3030269104115714E-3</c:v>
                </c:pt>
                <c:pt idx="115">
                  <c:v>1.2032883612880164E-2</c:v>
                </c:pt>
                <c:pt idx="116">
                  <c:v>7.3134446197681128E-4</c:v>
                </c:pt>
                <c:pt idx="117">
                  <c:v>2.8162191092981014E-3</c:v>
                </c:pt>
                <c:pt idx="118">
                  <c:v>2.7538549826716325E-3</c:v>
                </c:pt>
                <c:pt idx="119">
                  <c:v>5.250511163861566E-3</c:v>
                </c:pt>
                <c:pt idx="120">
                  <c:v>1.7390918375799094E-3</c:v>
                </c:pt>
                <c:pt idx="121">
                  <c:v>-5.2221180662192189E-3</c:v>
                </c:pt>
                <c:pt idx="122">
                  <c:v>4.1169852599505343E-3</c:v>
                </c:pt>
                <c:pt idx="123">
                  <c:v>7.515650254835848E-4</c:v>
                </c:pt>
                <c:pt idx="124">
                  <c:v>7.1807712967620792E-3</c:v>
                </c:pt>
                <c:pt idx="125">
                  <c:v>9.849662423383628E-5</c:v>
                </c:pt>
                <c:pt idx="126">
                  <c:v>1.2126175109135851E-3</c:v>
                </c:pt>
                <c:pt idx="127">
                  <c:v>-1.510411976968655E-3</c:v>
                </c:pt>
                <c:pt idx="128">
                  <c:v>2.2592360010104582E-3</c:v>
                </c:pt>
                <c:pt idx="129">
                  <c:v>1.704415271248916E-3</c:v>
                </c:pt>
                <c:pt idx="130">
                  <c:v>9.3644247569577357E-3</c:v>
                </c:pt>
                <c:pt idx="131">
                  <c:v>-1.4301362553268003E-3</c:v>
                </c:pt>
                <c:pt idx="132">
                  <c:v>3.5326532035602639E-4</c:v>
                </c:pt>
                <c:pt idx="133">
                  <c:v>5.2983149913730715E-3</c:v>
                </c:pt>
                <c:pt idx="134">
                  <c:v>1.7626337056057297E-3</c:v>
                </c:pt>
                <c:pt idx="135">
                  <c:v>1.6451240750394907E-3</c:v>
                </c:pt>
                <c:pt idx="136">
                  <c:v>-6.6257853308787345E-3</c:v>
                </c:pt>
                <c:pt idx="137">
                  <c:v>-1.3638230203638271E-3</c:v>
                </c:pt>
                <c:pt idx="138">
                  <c:v>1.0144274589551009E-2</c:v>
                </c:pt>
                <c:pt idx="139">
                  <c:v>-3.6601103412433576E-3</c:v>
                </c:pt>
                <c:pt idx="140">
                  <c:v>-1.5440590258505542E-2</c:v>
                </c:pt>
                <c:pt idx="141">
                  <c:v>-8.5646828765483689E-4</c:v>
                </c:pt>
                <c:pt idx="142">
                  <c:v>-2.2418699346725872E-3</c:v>
                </c:pt>
                <c:pt idx="143">
                  <c:v>4.3541721536075563E-3</c:v>
                </c:pt>
                <c:pt idx="144">
                  <c:v>-2.2894861342563268E-2</c:v>
                </c:pt>
                <c:pt idx="145">
                  <c:v>8.5569963399836028E-3</c:v>
                </c:pt>
                <c:pt idx="146">
                  <c:v>6.4270683783875142E-3</c:v>
                </c:pt>
                <c:pt idx="147">
                  <c:v>9.4173372968781675E-3</c:v>
                </c:pt>
                <c:pt idx="148">
                  <c:v>-4.996930267494681E-3</c:v>
                </c:pt>
                <c:pt idx="149">
                  <c:v>-5.8892668169120126E-3</c:v>
                </c:pt>
                <c:pt idx="150">
                  <c:v>9.0265175565588818E-3</c:v>
                </c:pt>
                <c:pt idx="151">
                  <c:v>-2.0490985114115338E-3</c:v>
                </c:pt>
                <c:pt idx="152">
                  <c:v>-1.0942435028972413E-2</c:v>
                </c:pt>
                <c:pt idx="153">
                  <c:v>2.038576473303513E-3</c:v>
                </c:pt>
                <c:pt idx="154">
                  <c:v>-7.4804235548349097E-3</c:v>
                </c:pt>
                <c:pt idx="155">
                  <c:v>-6.048288926016456E-3</c:v>
                </c:pt>
                <c:pt idx="156">
                  <c:v>2.7673917346019007E-3</c:v>
                </c:pt>
                <c:pt idx="157">
                  <c:v>-1.2195971807189969E-2</c:v>
                </c:pt>
                <c:pt idx="158">
                  <c:v>-1.9912213864811483E-3</c:v>
                </c:pt>
                <c:pt idx="159">
                  <c:v>2.168351107340467E-2</c:v>
                </c:pt>
                <c:pt idx="160">
                  <c:v>8.6997533354170563E-3</c:v>
                </c:pt>
                <c:pt idx="161">
                  <c:v>6.7172706394928979E-3</c:v>
                </c:pt>
                <c:pt idx="162">
                  <c:v>1.0985121902656129E-2</c:v>
                </c:pt>
                <c:pt idx="163">
                  <c:v>5.2736126691395957E-3</c:v>
                </c:pt>
                <c:pt idx="164">
                  <c:v>3.7194637129804977E-4</c:v>
                </c:pt>
                <c:pt idx="165">
                  <c:v>-1.2792838793096099E-3</c:v>
                </c:pt>
                <c:pt idx="166">
                  <c:v>4.7231088229609435E-3</c:v>
                </c:pt>
                <c:pt idx="167">
                  <c:v>-8.624236405291979E-4</c:v>
                </c:pt>
                <c:pt idx="168">
                  <c:v>1.6258814461689104E-3</c:v>
                </c:pt>
                <c:pt idx="169">
                  <c:v>1.0221685363290109E-2</c:v>
                </c:pt>
                <c:pt idx="170">
                  <c:v>3.6349239620378526E-3</c:v>
                </c:pt>
                <c:pt idx="171">
                  <c:v>9.9817695950116993E-3</c:v>
                </c:pt>
                <c:pt idx="172">
                  <c:v>-5.1774683486724979E-4</c:v>
                </c:pt>
                <c:pt idx="173">
                  <c:v>-9.801972031635367E-4</c:v>
                </c:pt>
                <c:pt idx="174">
                  <c:v>-8.5769267242970029E-3</c:v>
                </c:pt>
                <c:pt idx="175">
                  <c:v>-4.9300432539996816E-4</c:v>
                </c:pt>
                <c:pt idx="176">
                  <c:v>4.4548277427445687E-3</c:v>
                </c:pt>
                <c:pt idx="177">
                  <c:v>6.3473075023555165E-3</c:v>
                </c:pt>
                <c:pt idx="178">
                  <c:v>8.220778369938361E-3</c:v>
                </c:pt>
                <c:pt idx="179">
                  <c:v>3.5791189103681737E-3</c:v>
                </c:pt>
                <c:pt idx="180">
                  <c:v>8.2208542572338329E-3</c:v>
                </c:pt>
                <c:pt idx="181">
                  <c:v>-1.0526124441196097E-3</c:v>
                </c:pt>
                <c:pt idx="182">
                  <c:v>-4.0166908976288799E-3</c:v>
                </c:pt>
                <c:pt idx="183">
                  <c:v>1.9241025891758071E-3</c:v>
                </c:pt>
                <c:pt idx="184">
                  <c:v>5.1274851910005168E-3</c:v>
                </c:pt>
                <c:pt idx="185">
                  <c:v>2.9501119378973427E-3</c:v>
                </c:pt>
                <c:pt idx="186">
                  <c:v>5.2346046728838505E-3</c:v>
                </c:pt>
                <c:pt idx="187">
                  <c:v>8.8633468218166306E-4</c:v>
                </c:pt>
                <c:pt idx="188">
                  <c:v>-2.6159614858735406E-3</c:v>
                </c:pt>
                <c:pt idx="189">
                  <c:v>-5.6758459496780538E-3</c:v>
                </c:pt>
                <c:pt idx="190">
                  <c:v>4.2188611887236981E-3</c:v>
                </c:pt>
                <c:pt idx="191">
                  <c:v>-5.3289974435860692E-3</c:v>
                </c:pt>
                <c:pt idx="192">
                  <c:v>3.4818364345758656E-3</c:v>
                </c:pt>
                <c:pt idx="193">
                  <c:v>7.4137835774343644E-3</c:v>
                </c:pt>
                <c:pt idx="194">
                  <c:v>5.3011091075698385E-3</c:v>
                </c:pt>
                <c:pt idx="195">
                  <c:v>-4.4344218414506496E-3</c:v>
                </c:pt>
                <c:pt idx="196">
                  <c:v>7.9423184286625901E-3</c:v>
                </c:pt>
                <c:pt idx="197">
                  <c:v>-8.6692635180956343E-4</c:v>
                </c:pt>
                <c:pt idx="198">
                  <c:v>-1.8086676287030869E-3</c:v>
                </c:pt>
                <c:pt idx="199">
                  <c:v>-9.9360382334014972E-3</c:v>
                </c:pt>
                <c:pt idx="200">
                  <c:v>-8.0900756900769179E-3</c:v>
                </c:pt>
                <c:pt idx="201">
                  <c:v>-6.4111035872758022E-3</c:v>
                </c:pt>
                <c:pt idx="202">
                  <c:v>-2.8420094336267517E-2</c:v>
                </c:pt>
                <c:pt idx="203">
                  <c:v>1.3450002515591683E-2</c:v>
                </c:pt>
                <c:pt idx="204">
                  <c:v>1.4645706093298493E-3</c:v>
                </c:pt>
                <c:pt idx="205">
                  <c:v>1.9071140558561669E-2</c:v>
                </c:pt>
                <c:pt idx="206">
                  <c:v>-5.7593643681131627E-3</c:v>
                </c:pt>
                <c:pt idx="207">
                  <c:v>-1.1336894939660752E-2</c:v>
                </c:pt>
                <c:pt idx="208">
                  <c:v>1.5518978072635537E-2</c:v>
                </c:pt>
                <c:pt idx="209">
                  <c:v>-2.7945508547725251E-2</c:v>
                </c:pt>
                <c:pt idx="210">
                  <c:v>3.1252842958192088E-3</c:v>
                </c:pt>
                <c:pt idx="211">
                  <c:v>1.4828660786583653E-2</c:v>
                </c:pt>
                <c:pt idx="212">
                  <c:v>1.2558539156713263E-2</c:v>
                </c:pt>
                <c:pt idx="213">
                  <c:v>-7.0294345615802599E-3</c:v>
                </c:pt>
                <c:pt idx="214">
                  <c:v>8.7828619508115296E-3</c:v>
                </c:pt>
                <c:pt idx="215">
                  <c:v>2.191264720129998E-4</c:v>
                </c:pt>
                <c:pt idx="216">
                  <c:v>-2.4671404402316372E-2</c:v>
                </c:pt>
                <c:pt idx="217">
                  <c:v>1.1459925776082527E-2</c:v>
                </c:pt>
                <c:pt idx="218">
                  <c:v>-2.4196982833958446E-3</c:v>
                </c:pt>
                <c:pt idx="219">
                  <c:v>7.1183066539791144E-3</c:v>
                </c:pt>
                <c:pt idx="220">
                  <c:v>1.3127401929291495E-2</c:v>
                </c:pt>
                <c:pt idx="221">
                  <c:v>1.3431634175507736E-3</c:v>
                </c:pt>
                <c:pt idx="222">
                  <c:v>-6.0357539048688418E-3</c:v>
                </c:pt>
                <c:pt idx="223">
                  <c:v>1.1322061632894249E-2</c:v>
                </c:pt>
                <c:pt idx="224">
                  <c:v>1.3442954504058807E-2</c:v>
                </c:pt>
                <c:pt idx="225">
                  <c:v>1.6051940740410948E-3</c:v>
                </c:pt>
                <c:pt idx="226">
                  <c:v>6.222871683494969E-4</c:v>
                </c:pt>
                <c:pt idx="227">
                  <c:v>1.029605689174018E-3</c:v>
                </c:pt>
                <c:pt idx="228">
                  <c:v>7.7877230641847381E-3</c:v>
                </c:pt>
                <c:pt idx="229">
                  <c:v>3.531204008734851E-3</c:v>
                </c:pt>
                <c:pt idx="230">
                  <c:v>5.5054339456793531E-6</c:v>
                </c:pt>
                <c:pt idx="231">
                  <c:v>-2.3535649450688164E-3</c:v>
                </c:pt>
                <c:pt idx="232">
                  <c:v>3.2402298783035274E-3</c:v>
                </c:pt>
                <c:pt idx="233">
                  <c:v>1.0495526567581874E-3</c:v>
                </c:pt>
                <c:pt idx="234">
                  <c:v>7.3380911711904947E-4</c:v>
                </c:pt>
                <c:pt idx="235">
                  <c:v>-4.0755236884770585E-3</c:v>
                </c:pt>
                <c:pt idx="236">
                  <c:v>6.1942465137545047E-4</c:v>
                </c:pt>
                <c:pt idx="237">
                  <c:v>-7.5202383989300412E-3</c:v>
                </c:pt>
                <c:pt idx="238">
                  <c:v>6.7397587425367042E-3</c:v>
                </c:pt>
                <c:pt idx="239">
                  <c:v>-1.6621647955264874E-3</c:v>
                </c:pt>
                <c:pt idx="240">
                  <c:v>-4.4872071046746448E-3</c:v>
                </c:pt>
                <c:pt idx="241">
                  <c:v>5.6528003032572114E-3</c:v>
                </c:pt>
                <c:pt idx="242">
                  <c:v>-1.1279219921614443E-2</c:v>
                </c:pt>
                <c:pt idx="243">
                  <c:v>-1.6802072334247527E-2</c:v>
                </c:pt>
                <c:pt idx="244">
                  <c:v>8.5139160467780466E-3</c:v>
                </c:pt>
                <c:pt idx="245">
                  <c:v>1.4623954849979939E-2</c:v>
                </c:pt>
                <c:pt idx="246">
                  <c:v>-3.6672587647976788E-3</c:v>
                </c:pt>
                <c:pt idx="247">
                  <c:v>-1.4510304117025502E-2</c:v>
                </c:pt>
                <c:pt idx="248">
                  <c:v>9.6220219594277158E-3</c:v>
                </c:pt>
                <c:pt idx="249">
                  <c:v>6.9913266292395675E-3</c:v>
                </c:pt>
                <c:pt idx="250">
                  <c:v>1.1416866439554408E-2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89F-43DC-A298-56D12D1CA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431864"/>
        <c:axId val="642432192"/>
      </c:scatterChart>
      <c:valAx>
        <c:axId val="642431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42432192"/>
        <c:crosses val="autoZero"/>
        <c:crossBetween val="midCat"/>
      </c:valAx>
      <c:valAx>
        <c:axId val="6424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42431864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SP500_Monthly!$H$27:$H$62</c:f>
              <c:numCache>
                <c:formatCode>General</c:formatCode>
                <c:ptCount val="36"/>
                <c:pt idx="0">
                  <c:v>3.4174522187570444E-2</c:v>
                </c:pt>
                <c:pt idx="1">
                  <c:v>1.8200762196895148E-2</c:v>
                </c:pt>
                <c:pt idx="2">
                  <c:v>1.7884358171464498E-2</c:v>
                </c:pt>
                <c:pt idx="3">
                  <c:v>3.7198160337279074E-2</c:v>
                </c:pt>
                <c:pt idx="4">
                  <c:v>-3.8919718808450021E-4</c:v>
                </c:pt>
                <c:pt idx="5">
                  <c:v>9.0912085493182193E-3</c:v>
                </c:pt>
                <c:pt idx="6">
                  <c:v>1.157625139134133E-2</c:v>
                </c:pt>
                <c:pt idx="7">
                  <c:v>4.8137750908554544E-3</c:v>
                </c:pt>
                <c:pt idx="8">
                  <c:v>1.9348826118030571E-2</c:v>
                </c:pt>
                <c:pt idx="9">
                  <c:v>5.4643281108557318E-4</c:v>
                </c:pt>
                <c:pt idx="10">
                  <c:v>1.9302978533243698E-2</c:v>
                </c:pt>
                <c:pt idx="11">
                  <c:v>2.218813533034969E-2</c:v>
                </c:pt>
                <c:pt idx="12">
                  <c:v>3.7200430103365711E-3</c:v>
                </c:pt>
                <c:pt idx="13">
                  <c:v>3.4342557364422932E-2</c:v>
                </c:pt>
                <c:pt idx="14">
                  <c:v>5.6178704444133087E-2</c:v>
                </c:pt>
                <c:pt idx="15">
                  <c:v>-3.8947372061896912E-2</c:v>
                </c:pt>
                <c:pt idx="16">
                  <c:v>-2.6884498624825115E-2</c:v>
                </c:pt>
                <c:pt idx="17">
                  <c:v>2.718775131643536E-3</c:v>
                </c:pt>
                <c:pt idx="18">
                  <c:v>2.1608341965291933E-2</c:v>
                </c:pt>
                <c:pt idx="19">
                  <c:v>4.8424360241865472E-3</c:v>
                </c:pt>
                <c:pt idx="20">
                  <c:v>3.6021556221367268E-2</c:v>
                </c:pt>
                <c:pt idx="21">
                  <c:v>3.0263211466054596E-2</c:v>
                </c:pt>
                <c:pt idx="22">
                  <c:v>4.2942871026614426E-3</c:v>
                </c:pt>
                <c:pt idx="23">
                  <c:v>-6.9403356024429486E-2</c:v>
                </c:pt>
                <c:pt idx="24">
                  <c:v>1.7859356788848979E-2</c:v>
                </c:pt>
                <c:pt idx="25">
                  <c:v>-9.1776894596563907E-2</c:v>
                </c:pt>
                <c:pt idx="26">
                  <c:v>7.8684401655036762E-2</c:v>
                </c:pt>
                <c:pt idx="27">
                  <c:v>2.9728889126352298E-2</c:v>
                </c:pt>
                <c:pt idx="28">
                  <c:v>1.7924256211817147E-2</c:v>
                </c:pt>
                <c:pt idx="29">
                  <c:v>3.9313498395682656E-2</c:v>
                </c:pt>
                <c:pt idx="30">
                  <c:v>-6.577773118928687E-2</c:v>
                </c:pt>
                <c:pt idx="31">
                  <c:v>6.8930163925612131E-2</c:v>
                </c:pt>
                <c:pt idx="32">
                  <c:v>1.3128152149977756E-2</c:v>
                </c:pt>
                <c:pt idx="33">
                  <c:v>-1.8091627281326739E-2</c:v>
                </c:pt>
                <c:pt idx="34">
                  <c:v>1.7181177829208583E-2</c:v>
                </c:pt>
                <c:pt idx="35">
                  <c:v>-3.5576127023442261E-3</c:v>
                </c:pt>
              </c:numCache>
            </c:numRef>
          </c:xVal>
          <c:yVal>
            <c:numRef>
              <c:f>SYK_monthly!$H$27:$H$62</c:f>
              <c:numCache>
                <c:formatCode>General</c:formatCode>
                <c:ptCount val="36"/>
                <c:pt idx="0">
                  <c:v>-1.4651039083225403E-2</c:v>
                </c:pt>
                <c:pt idx="1">
                  <c:v>5.410871762316094E-2</c:v>
                </c:pt>
                <c:pt idx="2">
                  <c:v>3.4687970585715044E-2</c:v>
                </c:pt>
                <c:pt idx="3">
                  <c:v>4.0718658665244156E-2</c:v>
                </c:pt>
                <c:pt idx="4">
                  <c:v>2.4035623738112522E-2</c:v>
                </c:pt>
                <c:pt idx="5">
                  <c:v>3.9180762147305481E-2</c:v>
                </c:pt>
                <c:pt idx="6">
                  <c:v>4.8324609999094381E-2</c:v>
                </c:pt>
                <c:pt idx="7">
                  <c:v>-2.9238940447970818E-2</c:v>
                </c:pt>
                <c:pt idx="8">
                  <c:v>6.3187963682217019E-2</c:v>
                </c:pt>
                <c:pt idx="9">
                  <c:v>-3.8953319840448475E-2</c:v>
                </c:pt>
                <c:pt idx="10">
                  <c:v>4.5982081792097507E-3</c:v>
                </c:pt>
                <c:pt idx="11">
                  <c:v>9.3777514654167726E-2</c:v>
                </c:pt>
                <c:pt idx="12">
                  <c:v>7.2965127303732391E-3</c:v>
                </c:pt>
                <c:pt idx="13">
                  <c:v>-7.4359286113825362E-3</c:v>
                </c:pt>
                <c:pt idx="14">
                  <c:v>6.4828029530617393E-2</c:v>
                </c:pt>
                <c:pt idx="15">
                  <c:v>-1.3505268785228397E-2</c:v>
                </c:pt>
                <c:pt idx="16">
                  <c:v>-7.6469705990989123E-3</c:v>
                </c:pt>
                <c:pt idx="17">
                  <c:v>5.5951712106588003E-2</c:v>
                </c:pt>
                <c:pt idx="18">
                  <c:v>2.715158781162641E-2</c:v>
                </c:pt>
                <c:pt idx="19">
                  <c:v>-2.9651799558517822E-2</c:v>
                </c:pt>
                <c:pt idx="20">
                  <c:v>-3.0529233242653442E-2</c:v>
                </c:pt>
                <c:pt idx="21">
                  <c:v>3.7856058215091082E-2</c:v>
                </c:pt>
                <c:pt idx="22">
                  <c:v>4.8692638146339728E-2</c:v>
                </c:pt>
                <c:pt idx="23">
                  <c:v>-8.4562621915398761E-2</c:v>
                </c:pt>
                <c:pt idx="24">
                  <c:v>8.1617592784241078E-2</c:v>
                </c:pt>
                <c:pt idx="25">
                  <c:v>-0.10663405858165698</c:v>
                </c:pt>
                <c:pt idx="26">
                  <c:v>0.13664614489988014</c:v>
                </c:pt>
                <c:pt idx="27">
                  <c:v>6.1609392877706837E-2</c:v>
                </c:pt>
                <c:pt idx="28">
                  <c:v>4.77959954951932E-2</c:v>
                </c:pt>
                <c:pt idx="29">
                  <c:v>-4.1048963803230198E-2</c:v>
                </c:pt>
                <c:pt idx="30">
                  <c:v>-3.0014238413418104E-2</c:v>
                </c:pt>
                <c:pt idx="31">
                  <c:v>0.121916609248784</c:v>
                </c:pt>
                <c:pt idx="32">
                  <c:v>2.305874032258437E-2</c:v>
                </c:pt>
                <c:pt idx="33">
                  <c:v>5.1863913088617375E-2</c:v>
                </c:pt>
                <c:pt idx="34">
                  <c:v>-1.9758951703687355E-2</c:v>
                </c:pt>
                <c:pt idx="35">
                  <c:v>-1.4460121116203317E-2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DAE-4769-B68A-3649330E8541}"/>
            </c:ext>
          </c:extLst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xVal>
            <c:numRef>
              <c:f>SP500_Monthly!$H$27:$H$62</c:f>
              <c:numCache>
                <c:formatCode>General</c:formatCode>
                <c:ptCount val="36"/>
                <c:pt idx="0">
                  <c:v>3.4174522187570444E-2</c:v>
                </c:pt>
                <c:pt idx="1">
                  <c:v>1.8200762196895148E-2</c:v>
                </c:pt>
                <c:pt idx="2">
                  <c:v>1.7884358171464498E-2</c:v>
                </c:pt>
                <c:pt idx="3">
                  <c:v>3.7198160337279074E-2</c:v>
                </c:pt>
                <c:pt idx="4">
                  <c:v>-3.8919718808450021E-4</c:v>
                </c:pt>
                <c:pt idx="5">
                  <c:v>9.0912085493182193E-3</c:v>
                </c:pt>
                <c:pt idx="6">
                  <c:v>1.157625139134133E-2</c:v>
                </c:pt>
                <c:pt idx="7">
                  <c:v>4.8137750908554544E-3</c:v>
                </c:pt>
                <c:pt idx="8">
                  <c:v>1.9348826118030571E-2</c:v>
                </c:pt>
                <c:pt idx="9">
                  <c:v>5.4643281108557318E-4</c:v>
                </c:pt>
                <c:pt idx="10">
                  <c:v>1.9302978533243698E-2</c:v>
                </c:pt>
                <c:pt idx="11">
                  <c:v>2.218813533034969E-2</c:v>
                </c:pt>
                <c:pt idx="12">
                  <c:v>3.7200430103365711E-3</c:v>
                </c:pt>
                <c:pt idx="13">
                  <c:v>3.4342557364422932E-2</c:v>
                </c:pt>
                <c:pt idx="14">
                  <c:v>5.6178704444133087E-2</c:v>
                </c:pt>
                <c:pt idx="15">
                  <c:v>-3.8947372061896912E-2</c:v>
                </c:pt>
                <c:pt idx="16">
                  <c:v>-2.6884498624825115E-2</c:v>
                </c:pt>
                <c:pt idx="17">
                  <c:v>2.718775131643536E-3</c:v>
                </c:pt>
                <c:pt idx="18">
                  <c:v>2.1608341965291933E-2</c:v>
                </c:pt>
                <c:pt idx="19">
                  <c:v>4.8424360241865472E-3</c:v>
                </c:pt>
                <c:pt idx="20">
                  <c:v>3.6021556221367268E-2</c:v>
                </c:pt>
                <c:pt idx="21">
                  <c:v>3.0263211466054596E-2</c:v>
                </c:pt>
                <c:pt idx="22">
                  <c:v>4.2942871026614426E-3</c:v>
                </c:pt>
                <c:pt idx="23">
                  <c:v>-6.9403356024429486E-2</c:v>
                </c:pt>
                <c:pt idx="24">
                  <c:v>1.7859356788848979E-2</c:v>
                </c:pt>
                <c:pt idx="25">
                  <c:v>-9.1776894596563907E-2</c:v>
                </c:pt>
                <c:pt idx="26">
                  <c:v>7.8684401655036762E-2</c:v>
                </c:pt>
                <c:pt idx="27">
                  <c:v>2.9728889126352298E-2</c:v>
                </c:pt>
                <c:pt idx="28">
                  <c:v>1.7924256211817147E-2</c:v>
                </c:pt>
                <c:pt idx="29">
                  <c:v>3.9313498395682656E-2</c:v>
                </c:pt>
                <c:pt idx="30">
                  <c:v>-6.577773118928687E-2</c:v>
                </c:pt>
                <c:pt idx="31">
                  <c:v>6.8930163925612131E-2</c:v>
                </c:pt>
                <c:pt idx="32">
                  <c:v>1.3128152149977756E-2</c:v>
                </c:pt>
                <c:pt idx="33">
                  <c:v>-1.8091627281326739E-2</c:v>
                </c:pt>
                <c:pt idx="34">
                  <c:v>1.7181177829208583E-2</c:v>
                </c:pt>
                <c:pt idx="35">
                  <c:v>-3.5576127023442261E-3</c:v>
                </c:pt>
              </c:numCache>
            </c:numRef>
          </c:xVal>
          <c:yVal>
            <c:numRef>
              <c:f>Regression_monthly3!$B$25:$B$60</c:f>
              <c:numCache>
                <c:formatCode>General</c:formatCode>
                <c:ptCount val="36"/>
                <c:pt idx="0">
                  <c:v>4.3943294282879797E-2</c:v>
                </c:pt>
                <c:pt idx="1">
                  <c:v>2.7839791321356853E-2</c:v>
                </c:pt>
                <c:pt idx="2">
                  <c:v>2.7520817381374373E-2</c:v>
                </c:pt>
                <c:pt idx="3">
                  <c:v>4.69914911962446E-2</c:v>
                </c:pt>
                <c:pt idx="4">
                  <c:v>9.0988395238236035E-3</c:v>
                </c:pt>
                <c:pt idx="5">
                  <c:v>1.8656247545342879E-2</c:v>
                </c:pt>
                <c:pt idx="6">
                  <c:v>2.1161474541954262E-2</c:v>
                </c:pt>
                <c:pt idx="7">
                  <c:v>1.4344071676525381E-2</c:v>
                </c:pt>
                <c:pt idx="8">
                  <c:v>2.8997180111774028E-2</c:v>
                </c:pt>
                <c:pt idx="9">
                  <c:v>1.0042068949539297E-2</c:v>
                </c:pt>
                <c:pt idx="10">
                  <c:v>2.8950960141158149E-2</c:v>
                </c:pt>
                <c:pt idx="11">
                  <c:v>3.1859550920897928E-2</c:v>
                </c:pt>
                <c:pt idx="12">
                  <c:v>1.3241456023853121E-2</c:v>
                </c:pt>
                <c:pt idx="13">
                  <c:v>4.4112694284486401E-2</c:v>
                </c:pt>
                <c:pt idx="14">
                  <c:v>6.6126200144824385E-2</c:v>
                </c:pt>
                <c:pt idx="15">
                  <c:v>-2.9772514724257088E-2</c:v>
                </c:pt>
                <c:pt idx="16">
                  <c:v>-1.7611663538828082E-2</c:v>
                </c:pt>
                <c:pt idx="17">
                  <c:v>1.2232055590941681E-2</c:v>
                </c:pt>
                <c:pt idx="18">
                  <c:v>3.1275048325596057E-2</c:v>
                </c:pt>
                <c:pt idx="19">
                  <c:v>1.4372965401299429E-2</c:v>
                </c:pt>
                <c:pt idx="20">
                  <c:v>4.5805330400277552E-2</c:v>
                </c:pt>
                <c:pt idx="21">
                  <c:v>4.0000214893673058E-2</c:v>
                </c:pt>
                <c:pt idx="22">
                  <c:v>1.3820364273807343E-2</c:v>
                </c:pt>
                <c:pt idx="23">
                  <c:v>-6.0475869990834152E-2</c:v>
                </c:pt>
                <c:pt idx="24">
                  <c:v>2.7495612931124323E-2</c:v>
                </c:pt>
                <c:pt idx="25">
                  <c:v>-8.3031132174968353E-2</c:v>
                </c:pt>
                <c:pt idx="26">
                  <c:v>8.8814694394048696E-2</c:v>
                </c:pt>
                <c:pt idx="27">
                  <c:v>3.946155265104348E-2</c:v>
                </c:pt>
                <c:pt idx="28">
                  <c:v>2.7561039483831956E-2</c:v>
                </c:pt>
                <c:pt idx="29">
                  <c:v>4.9124010572271865E-2</c:v>
                </c:pt>
                <c:pt idx="30">
                  <c:v>-5.6820796901957599E-2</c:v>
                </c:pt>
                <c:pt idx="31">
                  <c:v>7.898123024691725E-2</c:v>
                </c:pt>
                <c:pt idx="32">
                  <c:v>2.2725980236122694E-2</c:v>
                </c:pt>
                <c:pt idx="33">
                  <c:v>-8.7473742416949614E-3</c:v>
                </c:pt>
                <c:pt idx="34">
                  <c:v>2.6811925628235908E-2</c:v>
                </c:pt>
                <c:pt idx="35">
                  <c:v>5.9046893270633402E-3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DAE-4769-B68A-3649330E8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815496"/>
        <c:axId val="635813856"/>
      </c:scatterChart>
      <c:valAx>
        <c:axId val="635815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5813856"/>
        <c:crosses val="autoZero"/>
        <c:crossBetween val="midCat"/>
      </c:valAx>
      <c:valAx>
        <c:axId val="635813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5815496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SP500_Monthly!$H$3:$H$62</c:f>
              <c:numCache>
                <c:formatCode>General</c:formatCode>
                <c:ptCount val="60"/>
                <c:pt idx="0">
                  <c:v>2.4533588760364822E-2</c:v>
                </c:pt>
                <c:pt idx="1">
                  <c:v>-4.1885878779204244E-3</c:v>
                </c:pt>
                <c:pt idx="2">
                  <c:v>-3.1040805790470194E-2</c:v>
                </c:pt>
                <c:pt idx="3">
                  <c:v>5.4892511014553946E-2</c:v>
                </c:pt>
                <c:pt idx="4">
                  <c:v>-1.739610691375626E-2</c:v>
                </c:pt>
                <c:pt idx="5">
                  <c:v>8.5208197301247512E-3</c:v>
                </c:pt>
                <c:pt idx="6">
                  <c:v>1.0491382393316817E-2</c:v>
                </c:pt>
                <c:pt idx="7">
                  <c:v>-2.1011672375900514E-2</c:v>
                </c:pt>
                <c:pt idx="8">
                  <c:v>1.9742029696721453E-2</c:v>
                </c:pt>
                <c:pt idx="9">
                  <c:v>-6.2580818167202845E-2</c:v>
                </c:pt>
                <c:pt idx="10">
                  <c:v>-2.6442831573227132E-2</c:v>
                </c:pt>
                <c:pt idx="11">
                  <c:v>8.2983117760394132E-2</c:v>
                </c:pt>
                <c:pt idx="12">
                  <c:v>5.0486926072412786E-4</c:v>
                </c:pt>
                <c:pt idx="13">
                  <c:v>-1.7530185176314439E-2</c:v>
                </c:pt>
                <c:pt idx="14">
                  <c:v>-5.073532197294639E-2</c:v>
                </c:pt>
                <c:pt idx="15">
                  <c:v>-4.1283604302990717E-3</c:v>
                </c:pt>
                <c:pt idx="16">
                  <c:v>6.5991114577365062E-2</c:v>
                </c:pt>
                <c:pt idx="17">
                  <c:v>2.6993984808731941E-3</c:v>
                </c:pt>
                <c:pt idx="18">
                  <c:v>1.5324602357572603E-2</c:v>
                </c:pt>
                <c:pt idx="19">
                  <c:v>9.1092112097812539E-4</c:v>
                </c:pt>
                <c:pt idx="20">
                  <c:v>3.5609801125254359E-2</c:v>
                </c:pt>
                <c:pt idx="21">
                  <c:v>-1.2192431360480427E-3</c:v>
                </c:pt>
                <c:pt idx="22">
                  <c:v>-1.2344508443253854E-3</c:v>
                </c:pt>
                <c:pt idx="23">
                  <c:v>-1.9425679279557517E-2</c:v>
                </c:pt>
                <c:pt idx="24">
                  <c:v>3.4174522187570444E-2</c:v>
                </c:pt>
                <c:pt idx="25">
                  <c:v>1.8200762196895148E-2</c:v>
                </c:pt>
                <c:pt idx="26">
                  <c:v>1.7884358171464498E-2</c:v>
                </c:pt>
                <c:pt idx="27">
                  <c:v>3.7198160337279074E-2</c:v>
                </c:pt>
                <c:pt idx="28">
                  <c:v>-3.8919718808450021E-4</c:v>
                </c:pt>
                <c:pt idx="29">
                  <c:v>9.0912085493182193E-3</c:v>
                </c:pt>
                <c:pt idx="30">
                  <c:v>1.157625139134133E-2</c:v>
                </c:pt>
                <c:pt idx="31">
                  <c:v>4.8137750908554544E-3</c:v>
                </c:pt>
                <c:pt idx="32">
                  <c:v>1.9348826118030571E-2</c:v>
                </c:pt>
                <c:pt idx="33">
                  <c:v>5.4643281108557318E-4</c:v>
                </c:pt>
                <c:pt idx="34">
                  <c:v>1.9302978533243698E-2</c:v>
                </c:pt>
                <c:pt idx="35">
                  <c:v>2.218813533034969E-2</c:v>
                </c:pt>
                <c:pt idx="36">
                  <c:v>3.7200430103365711E-3</c:v>
                </c:pt>
                <c:pt idx="37">
                  <c:v>3.4342557364422932E-2</c:v>
                </c:pt>
                <c:pt idx="38">
                  <c:v>5.6178704444133087E-2</c:v>
                </c:pt>
                <c:pt idx="39">
                  <c:v>-3.8947372061896912E-2</c:v>
                </c:pt>
                <c:pt idx="40">
                  <c:v>-2.6884498624825115E-2</c:v>
                </c:pt>
                <c:pt idx="41">
                  <c:v>2.718775131643536E-3</c:v>
                </c:pt>
                <c:pt idx="42">
                  <c:v>2.1608341965291933E-2</c:v>
                </c:pt>
                <c:pt idx="43">
                  <c:v>4.8424360241865472E-3</c:v>
                </c:pt>
                <c:pt idx="44">
                  <c:v>3.6021556221367268E-2</c:v>
                </c:pt>
                <c:pt idx="45">
                  <c:v>3.0263211466054596E-2</c:v>
                </c:pt>
                <c:pt idx="46">
                  <c:v>4.2942871026614426E-3</c:v>
                </c:pt>
                <c:pt idx="47">
                  <c:v>-6.9403356024429486E-2</c:v>
                </c:pt>
                <c:pt idx="48">
                  <c:v>1.7859356788848979E-2</c:v>
                </c:pt>
                <c:pt idx="49">
                  <c:v>-9.1776894596563907E-2</c:v>
                </c:pt>
                <c:pt idx="50">
                  <c:v>7.8684401655036762E-2</c:v>
                </c:pt>
                <c:pt idx="51">
                  <c:v>2.9728889126352298E-2</c:v>
                </c:pt>
                <c:pt idx="52">
                  <c:v>1.7924256211817147E-2</c:v>
                </c:pt>
                <c:pt idx="53">
                  <c:v>3.9313498395682656E-2</c:v>
                </c:pt>
                <c:pt idx="54">
                  <c:v>-6.577773118928687E-2</c:v>
                </c:pt>
                <c:pt idx="55">
                  <c:v>6.8930163925612131E-2</c:v>
                </c:pt>
                <c:pt idx="56">
                  <c:v>1.3128152149977756E-2</c:v>
                </c:pt>
                <c:pt idx="57">
                  <c:v>-1.8091627281326739E-2</c:v>
                </c:pt>
                <c:pt idx="58">
                  <c:v>1.7181177829208583E-2</c:v>
                </c:pt>
                <c:pt idx="59">
                  <c:v>-3.5576127023442261E-3</c:v>
                </c:pt>
              </c:numCache>
            </c:numRef>
          </c:xVal>
          <c:yVal>
            <c:numRef>
              <c:f>SYK_monthly!$H$3:$H$62</c:f>
              <c:numCache>
                <c:formatCode>General</c:formatCode>
                <c:ptCount val="60"/>
                <c:pt idx="0">
                  <c:v>6.1464432843462147E-2</c:v>
                </c:pt>
                <c:pt idx="1">
                  <c:v>1.5283928253559509E-2</c:v>
                </c:pt>
                <c:pt idx="2">
                  <c:v>-3.1277194942331721E-2</c:v>
                </c:pt>
                <c:pt idx="3">
                  <c:v>4.0637075660869382E-2</c:v>
                </c:pt>
                <c:pt idx="4">
                  <c:v>-2.6385429952120232E-2</c:v>
                </c:pt>
                <c:pt idx="5">
                  <c:v>3.6749818401349277E-3</c:v>
                </c:pt>
                <c:pt idx="6">
                  <c:v>4.2172305602259152E-2</c:v>
                </c:pt>
                <c:pt idx="7">
                  <c:v>-5.8253434209810662E-3</c:v>
                </c:pt>
                <c:pt idx="8">
                  <c:v>7.3947127600075158E-2</c:v>
                </c:pt>
                <c:pt idx="9">
                  <c:v>-3.5396284738744566E-2</c:v>
                </c:pt>
                <c:pt idx="10">
                  <c:v>-4.6122640641198864E-2</c:v>
                </c:pt>
                <c:pt idx="11">
                  <c:v>1.9783735631042632E-2</c:v>
                </c:pt>
                <c:pt idx="12">
                  <c:v>8.7848199422557727E-3</c:v>
                </c:pt>
                <c:pt idx="13">
                  <c:v>-3.6491883826367255E-2</c:v>
                </c:pt>
                <c:pt idx="14">
                  <c:v>7.11496222869894E-2</c:v>
                </c:pt>
                <c:pt idx="15">
                  <c:v>7.3626318627286746E-3</c:v>
                </c:pt>
                <c:pt idx="16">
                  <c:v>7.4189152110864187E-2</c:v>
                </c:pt>
                <c:pt idx="17">
                  <c:v>1.9719532394290251E-2</c:v>
                </c:pt>
                <c:pt idx="18">
                  <c:v>1.9722985344481581E-2</c:v>
                </c:pt>
                <c:pt idx="19">
                  <c:v>7.7995463519830555E-2</c:v>
                </c:pt>
                <c:pt idx="20">
                  <c:v>-2.6401788101730772E-2</c:v>
                </c:pt>
                <c:pt idx="21">
                  <c:v>-5.3318570965309453E-3</c:v>
                </c:pt>
                <c:pt idx="22">
                  <c:v>6.4844139307651538E-3</c:v>
                </c:pt>
                <c:pt idx="23">
                  <c:v>-5.899040359764629E-3</c:v>
                </c:pt>
                <c:pt idx="24">
                  <c:v>-1.4651039083225403E-2</c:v>
                </c:pt>
                <c:pt idx="25">
                  <c:v>5.410871762316094E-2</c:v>
                </c:pt>
                <c:pt idx="26">
                  <c:v>3.4687970585715044E-2</c:v>
                </c:pt>
                <c:pt idx="27">
                  <c:v>4.0718658665244156E-2</c:v>
                </c:pt>
                <c:pt idx="28">
                  <c:v>2.4035623738112522E-2</c:v>
                </c:pt>
                <c:pt idx="29">
                  <c:v>3.9180762147305481E-2</c:v>
                </c:pt>
                <c:pt idx="30">
                  <c:v>4.8324609999094381E-2</c:v>
                </c:pt>
                <c:pt idx="31">
                  <c:v>-2.9238940447970818E-2</c:v>
                </c:pt>
                <c:pt idx="32">
                  <c:v>6.3187963682217019E-2</c:v>
                </c:pt>
                <c:pt idx="33">
                  <c:v>-3.8953319840448475E-2</c:v>
                </c:pt>
                <c:pt idx="34">
                  <c:v>4.5982081792097507E-3</c:v>
                </c:pt>
                <c:pt idx="35">
                  <c:v>9.3777514654167726E-2</c:v>
                </c:pt>
                <c:pt idx="36">
                  <c:v>7.2965127303732391E-3</c:v>
                </c:pt>
                <c:pt idx="37">
                  <c:v>-7.4359286113825362E-3</c:v>
                </c:pt>
                <c:pt idx="38">
                  <c:v>6.4828029530617393E-2</c:v>
                </c:pt>
                <c:pt idx="39">
                  <c:v>-1.3505268785228397E-2</c:v>
                </c:pt>
                <c:pt idx="40">
                  <c:v>-7.6469705990989123E-3</c:v>
                </c:pt>
                <c:pt idx="41">
                  <c:v>5.5951712106588003E-2</c:v>
                </c:pt>
                <c:pt idx="42">
                  <c:v>2.715158781162641E-2</c:v>
                </c:pt>
                <c:pt idx="43">
                  <c:v>-2.9651799558517822E-2</c:v>
                </c:pt>
                <c:pt idx="44">
                  <c:v>-3.0529233242653442E-2</c:v>
                </c:pt>
                <c:pt idx="45">
                  <c:v>3.7856058215091082E-2</c:v>
                </c:pt>
                <c:pt idx="46">
                  <c:v>4.8692638146339728E-2</c:v>
                </c:pt>
                <c:pt idx="47">
                  <c:v>-8.4562621915398761E-2</c:v>
                </c:pt>
                <c:pt idx="48">
                  <c:v>8.1617592784241078E-2</c:v>
                </c:pt>
                <c:pt idx="49">
                  <c:v>-0.10663405858165698</c:v>
                </c:pt>
                <c:pt idx="50">
                  <c:v>0.13664614489988014</c:v>
                </c:pt>
                <c:pt idx="51">
                  <c:v>6.1609392877706837E-2</c:v>
                </c:pt>
                <c:pt idx="52">
                  <c:v>4.77959954951932E-2</c:v>
                </c:pt>
                <c:pt idx="53">
                  <c:v>-4.1048963803230198E-2</c:v>
                </c:pt>
                <c:pt idx="54">
                  <c:v>-3.0014238413418104E-2</c:v>
                </c:pt>
                <c:pt idx="55">
                  <c:v>0.121916609248784</c:v>
                </c:pt>
                <c:pt idx="56">
                  <c:v>2.305874032258437E-2</c:v>
                </c:pt>
                <c:pt idx="57">
                  <c:v>5.1863913088617375E-2</c:v>
                </c:pt>
                <c:pt idx="58">
                  <c:v>-1.9758951703687355E-2</c:v>
                </c:pt>
                <c:pt idx="59">
                  <c:v>-1.4460121116203317E-2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D5B-4B40-B375-A32AABBABA15}"/>
            </c:ext>
          </c:extLst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xVal>
            <c:numRef>
              <c:f>SP500_Monthly!$H$3:$H$62</c:f>
              <c:numCache>
                <c:formatCode>General</c:formatCode>
                <c:ptCount val="60"/>
                <c:pt idx="0">
                  <c:v>2.4533588760364822E-2</c:v>
                </c:pt>
                <c:pt idx="1">
                  <c:v>-4.1885878779204244E-3</c:v>
                </c:pt>
                <c:pt idx="2">
                  <c:v>-3.1040805790470194E-2</c:v>
                </c:pt>
                <c:pt idx="3">
                  <c:v>5.4892511014553946E-2</c:v>
                </c:pt>
                <c:pt idx="4">
                  <c:v>-1.739610691375626E-2</c:v>
                </c:pt>
                <c:pt idx="5">
                  <c:v>8.5208197301247512E-3</c:v>
                </c:pt>
                <c:pt idx="6">
                  <c:v>1.0491382393316817E-2</c:v>
                </c:pt>
                <c:pt idx="7">
                  <c:v>-2.1011672375900514E-2</c:v>
                </c:pt>
                <c:pt idx="8">
                  <c:v>1.9742029696721453E-2</c:v>
                </c:pt>
                <c:pt idx="9">
                  <c:v>-6.2580818167202845E-2</c:v>
                </c:pt>
                <c:pt idx="10">
                  <c:v>-2.6442831573227132E-2</c:v>
                </c:pt>
                <c:pt idx="11">
                  <c:v>8.2983117760394132E-2</c:v>
                </c:pt>
                <c:pt idx="12">
                  <c:v>5.0486926072412786E-4</c:v>
                </c:pt>
                <c:pt idx="13">
                  <c:v>-1.7530185176314439E-2</c:v>
                </c:pt>
                <c:pt idx="14">
                  <c:v>-5.073532197294639E-2</c:v>
                </c:pt>
                <c:pt idx="15">
                  <c:v>-4.1283604302990717E-3</c:v>
                </c:pt>
                <c:pt idx="16">
                  <c:v>6.5991114577365062E-2</c:v>
                </c:pt>
                <c:pt idx="17">
                  <c:v>2.6993984808731941E-3</c:v>
                </c:pt>
                <c:pt idx="18">
                  <c:v>1.5324602357572603E-2</c:v>
                </c:pt>
                <c:pt idx="19">
                  <c:v>9.1092112097812539E-4</c:v>
                </c:pt>
                <c:pt idx="20">
                  <c:v>3.5609801125254359E-2</c:v>
                </c:pt>
                <c:pt idx="21">
                  <c:v>-1.2192431360480427E-3</c:v>
                </c:pt>
                <c:pt idx="22">
                  <c:v>-1.2344508443253854E-3</c:v>
                </c:pt>
                <c:pt idx="23">
                  <c:v>-1.9425679279557517E-2</c:v>
                </c:pt>
                <c:pt idx="24">
                  <c:v>3.4174522187570444E-2</c:v>
                </c:pt>
                <c:pt idx="25">
                  <c:v>1.8200762196895148E-2</c:v>
                </c:pt>
                <c:pt idx="26">
                  <c:v>1.7884358171464498E-2</c:v>
                </c:pt>
                <c:pt idx="27">
                  <c:v>3.7198160337279074E-2</c:v>
                </c:pt>
                <c:pt idx="28">
                  <c:v>-3.8919718808450021E-4</c:v>
                </c:pt>
                <c:pt idx="29">
                  <c:v>9.0912085493182193E-3</c:v>
                </c:pt>
                <c:pt idx="30">
                  <c:v>1.157625139134133E-2</c:v>
                </c:pt>
                <c:pt idx="31">
                  <c:v>4.8137750908554544E-3</c:v>
                </c:pt>
                <c:pt idx="32">
                  <c:v>1.9348826118030571E-2</c:v>
                </c:pt>
                <c:pt idx="33">
                  <c:v>5.4643281108557318E-4</c:v>
                </c:pt>
                <c:pt idx="34">
                  <c:v>1.9302978533243698E-2</c:v>
                </c:pt>
                <c:pt idx="35">
                  <c:v>2.218813533034969E-2</c:v>
                </c:pt>
                <c:pt idx="36">
                  <c:v>3.7200430103365711E-3</c:v>
                </c:pt>
                <c:pt idx="37">
                  <c:v>3.4342557364422932E-2</c:v>
                </c:pt>
                <c:pt idx="38">
                  <c:v>5.6178704444133087E-2</c:v>
                </c:pt>
                <c:pt idx="39">
                  <c:v>-3.8947372061896912E-2</c:v>
                </c:pt>
                <c:pt idx="40">
                  <c:v>-2.6884498624825115E-2</c:v>
                </c:pt>
                <c:pt idx="41">
                  <c:v>2.718775131643536E-3</c:v>
                </c:pt>
                <c:pt idx="42">
                  <c:v>2.1608341965291933E-2</c:v>
                </c:pt>
                <c:pt idx="43">
                  <c:v>4.8424360241865472E-3</c:v>
                </c:pt>
                <c:pt idx="44">
                  <c:v>3.6021556221367268E-2</c:v>
                </c:pt>
                <c:pt idx="45">
                  <c:v>3.0263211466054596E-2</c:v>
                </c:pt>
                <c:pt idx="46">
                  <c:v>4.2942871026614426E-3</c:v>
                </c:pt>
                <c:pt idx="47">
                  <c:v>-6.9403356024429486E-2</c:v>
                </c:pt>
                <c:pt idx="48">
                  <c:v>1.7859356788848979E-2</c:v>
                </c:pt>
                <c:pt idx="49">
                  <c:v>-9.1776894596563907E-2</c:v>
                </c:pt>
                <c:pt idx="50">
                  <c:v>7.8684401655036762E-2</c:v>
                </c:pt>
                <c:pt idx="51">
                  <c:v>2.9728889126352298E-2</c:v>
                </c:pt>
                <c:pt idx="52">
                  <c:v>1.7924256211817147E-2</c:v>
                </c:pt>
                <c:pt idx="53">
                  <c:v>3.9313498395682656E-2</c:v>
                </c:pt>
                <c:pt idx="54">
                  <c:v>-6.577773118928687E-2</c:v>
                </c:pt>
                <c:pt idx="55">
                  <c:v>6.8930163925612131E-2</c:v>
                </c:pt>
                <c:pt idx="56">
                  <c:v>1.3128152149977756E-2</c:v>
                </c:pt>
                <c:pt idx="57">
                  <c:v>-1.8091627281326739E-2</c:v>
                </c:pt>
                <c:pt idx="58">
                  <c:v>1.7181177829208583E-2</c:v>
                </c:pt>
                <c:pt idx="59">
                  <c:v>-3.5576127023442261E-3</c:v>
                </c:pt>
              </c:numCache>
            </c:numRef>
          </c:xVal>
          <c:yVal>
            <c:numRef>
              <c:f>Regression_monthly5!$B$25:$B$84</c:f>
              <c:numCache>
                <c:formatCode>General</c:formatCode>
                <c:ptCount val="60"/>
                <c:pt idx="0">
                  <c:v>3.1249169583629728E-2</c:v>
                </c:pt>
                <c:pt idx="1">
                  <c:v>7.9846384159026722E-3</c:v>
                </c:pt>
                <c:pt idx="2">
                  <c:v>-1.3765254303453867E-2</c:v>
                </c:pt>
                <c:pt idx="3">
                  <c:v>5.5839440087702211E-2</c:v>
                </c:pt>
                <c:pt idx="4">
                  <c:v>-2.7132533952624934E-3</c:v>
                </c:pt>
                <c:pt idx="5">
                  <c:v>1.8279067460900245E-2</c:v>
                </c:pt>
                <c:pt idx="6">
                  <c:v>1.9875193585780451E-2</c:v>
                </c:pt>
                <c:pt idx="7">
                  <c:v>-5.6418070505899962E-3</c:v>
                </c:pt>
                <c:pt idx="8">
                  <c:v>2.7368078795073414E-2</c:v>
                </c:pt>
                <c:pt idx="9">
                  <c:v>-3.9312190046162279E-2</c:v>
                </c:pt>
                <c:pt idx="10">
                  <c:v>-1.004096432945269E-2</c:v>
                </c:pt>
                <c:pt idx="11">
                  <c:v>7.8592409139771197E-2</c:v>
                </c:pt>
                <c:pt idx="12">
                  <c:v>1.1786268120416115E-2</c:v>
                </c:pt>
                <c:pt idx="13">
                  <c:v>-2.8218547717348327E-3</c:v>
                </c:pt>
                <c:pt idx="14">
                  <c:v>-2.9717516255279137E-2</c:v>
                </c:pt>
                <c:pt idx="15">
                  <c:v>8.0334217428066623E-3</c:v>
                </c:pt>
                <c:pt idx="16">
                  <c:v>6.4829142078500934E-2</c:v>
                </c:pt>
                <c:pt idx="17">
                  <c:v>1.356380378853788E-2</c:v>
                </c:pt>
                <c:pt idx="18">
                  <c:v>2.379002907735768E-2</c:v>
                </c:pt>
                <c:pt idx="19">
                  <c:v>1.2115164021223326E-2</c:v>
                </c:pt>
                <c:pt idx="20">
                  <c:v>4.0220735040819272E-2</c:v>
                </c:pt>
                <c:pt idx="21">
                  <c:v>1.0389763005343979E-2</c:v>
                </c:pt>
                <c:pt idx="22">
                  <c:v>1.0377444990325007E-2</c:v>
                </c:pt>
                <c:pt idx="23">
                  <c:v>-4.3571764918986615E-3</c:v>
                </c:pt>
                <c:pt idx="24">
                  <c:v>3.9058180684279978E-2</c:v>
                </c:pt>
                <c:pt idx="25">
                  <c:v>2.6119675297000138E-2</c:v>
                </c:pt>
                <c:pt idx="26">
                  <c:v>2.586339279432192E-2</c:v>
                </c:pt>
                <c:pt idx="27">
                  <c:v>4.1507282117632369E-2</c:v>
                </c:pt>
                <c:pt idx="28">
                  <c:v>1.1062087741391429E-2</c:v>
                </c:pt>
                <c:pt idx="29">
                  <c:v>1.8741073827233966E-2</c:v>
                </c:pt>
                <c:pt idx="30">
                  <c:v>2.0753921160479638E-2</c:v>
                </c:pt>
                <c:pt idx="31">
                  <c:v>1.5276417047718158E-2</c:v>
                </c:pt>
                <c:pt idx="32">
                  <c:v>2.704958980912649E-2</c:v>
                </c:pt>
                <c:pt idx="33">
                  <c:v>1.1819933971197644E-2</c:v>
                </c:pt>
                <c:pt idx="34">
                  <c:v>2.7012453954881468E-2</c:v>
                </c:pt>
                <c:pt idx="35">
                  <c:v>2.9349387575036905E-2</c:v>
                </c:pt>
                <c:pt idx="36">
                  <c:v>1.4390510509476994E-2</c:v>
                </c:pt>
                <c:pt idx="37">
                  <c:v>3.9194286650704138E-2</c:v>
                </c:pt>
                <c:pt idx="38">
                  <c:v>5.6881237424547641E-2</c:v>
                </c:pt>
                <c:pt idx="39">
                  <c:v>-2.0169454088442305E-2</c:v>
                </c:pt>
                <c:pt idx="40">
                  <c:v>-1.0398707999685643E-2</c:v>
                </c:pt>
                <c:pt idx="41">
                  <c:v>1.3579498584285771E-2</c:v>
                </c:pt>
                <c:pt idx="42">
                  <c:v>2.8879763667973821E-2</c:v>
                </c:pt>
                <c:pt idx="43">
                  <c:v>1.5299631972728003E-2</c:v>
                </c:pt>
                <c:pt idx="44">
                  <c:v>4.055425047690988E-2</c:v>
                </c:pt>
                <c:pt idx="45">
                  <c:v>3.5890077816126215E-2</c:v>
                </c:pt>
                <c:pt idx="46">
                  <c:v>1.4855639589073542E-2</c:v>
                </c:pt>
                <c:pt idx="47">
                  <c:v>-4.4838343116709055E-2</c:v>
                </c:pt>
                <c:pt idx="48">
                  <c:v>2.5843142050361249E-2</c:v>
                </c:pt>
                <c:pt idx="49">
                  <c:v>-6.2960572918400015E-2</c:v>
                </c:pt>
                <c:pt idx="50">
                  <c:v>7.5110513736308226E-2</c:v>
                </c:pt>
                <c:pt idx="51">
                  <c:v>3.5457284755831223E-2</c:v>
                </c:pt>
                <c:pt idx="52">
                  <c:v>2.5895709607041403E-2</c:v>
                </c:pt>
                <c:pt idx="53">
                  <c:v>4.3220674135576155E-2</c:v>
                </c:pt>
                <c:pt idx="54">
                  <c:v>-4.1901641520520547E-2</c:v>
                </c:pt>
                <c:pt idx="55">
                  <c:v>6.7209727854672247E-2</c:v>
                </c:pt>
                <c:pt idx="56">
                  <c:v>2.2010937438291651E-2</c:v>
                </c:pt>
                <c:pt idx="57">
                  <c:v>-3.2766144341178829E-3</c:v>
                </c:pt>
                <c:pt idx="58">
                  <c:v>2.5293827291158075E-2</c:v>
                </c:pt>
                <c:pt idx="59">
                  <c:v>8.4957188198400146E-3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D5B-4B40-B375-A32AABBAB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865192"/>
        <c:axId val="867865848"/>
      </c:scatterChart>
      <c:valAx>
        <c:axId val="867865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67865848"/>
        <c:crosses val="autoZero"/>
        <c:crossBetween val="midCat"/>
      </c:valAx>
      <c:valAx>
        <c:axId val="867865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67865192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234950</xdr:colOff>
      <xdr:row>1</xdr:row>
      <xdr:rowOff>0</xdr:rowOff>
    </xdr:from>
    <xdr:to>
      <xdr:col>15</xdr:col>
      <xdr:colOff>234950</xdr:colOff>
      <xdr:row>11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454164-EBC1-441E-959C-8505428BFB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234950</xdr:colOff>
      <xdr:row>1</xdr:row>
      <xdr:rowOff>0</xdr:rowOff>
    </xdr:from>
    <xdr:to>
      <xdr:col>15</xdr:col>
      <xdr:colOff>234950</xdr:colOff>
      <xdr:row>11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EE6951-63BD-49EA-B384-9182D23BFF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234950</xdr:colOff>
      <xdr:row>1</xdr:row>
      <xdr:rowOff>0</xdr:rowOff>
    </xdr:from>
    <xdr:to>
      <xdr:col>15</xdr:col>
      <xdr:colOff>234950</xdr:colOff>
      <xdr:row>11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36CD31-1A0F-4410-A7BC-35D754144C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3"/>
  <sheetViews>
    <sheetView tabSelected="1" workbookViewId="0">
      <selection activeCell="E7" sqref="E7"/>
    </sheetView>
  </sheetViews>
  <sheetFormatPr defaultRowHeight="14.5" x14ac:dyDescent="0.35"/>
  <cols>
    <col min="1" max="1" width="3.1796875" customWidth="1"/>
    <col min="2" max="2" width="26" bestFit="1" customWidth="1"/>
    <col min="3" max="3" width="20" bestFit="1" customWidth="1"/>
    <col min="4" max="5" width="15" bestFit="1" customWidth="1"/>
    <col min="7" max="7" width="13.1796875" bestFit="1" customWidth="1"/>
    <col min="8" max="8" width="14" customWidth="1"/>
  </cols>
  <sheetData>
    <row r="1" spans="1:8" x14ac:dyDescent="0.35">
      <c r="B1" t="s">
        <v>35</v>
      </c>
      <c r="C1" t="s">
        <v>43</v>
      </c>
    </row>
    <row r="2" spans="1:8" x14ac:dyDescent="0.35">
      <c r="A2" t="s">
        <v>34</v>
      </c>
      <c r="B2" s="1" t="s">
        <v>0</v>
      </c>
      <c r="C2" s="1"/>
      <c r="D2" s="9"/>
      <c r="E2" s="9"/>
      <c r="F2" s="9"/>
      <c r="G2" s="9"/>
      <c r="H2" s="9"/>
    </row>
    <row r="3" spans="1:8" x14ac:dyDescent="0.35">
      <c r="C3" s="7" t="s">
        <v>28</v>
      </c>
      <c r="D3" s="7" t="s">
        <v>29</v>
      </c>
      <c r="E3" s="7" t="s">
        <v>30</v>
      </c>
      <c r="G3" t="s">
        <v>31</v>
      </c>
      <c r="H3" s="12">
        <v>1.01</v>
      </c>
    </row>
    <row r="4" spans="1:8" x14ac:dyDescent="0.35">
      <c r="B4" t="s">
        <v>1</v>
      </c>
      <c r="C4">
        <f>SLOPE(SYK_daily_1year!H3:H253,SP500_daily_1year!H3:H253)</f>
        <v>0.97839130234212723</v>
      </c>
      <c r="D4">
        <f>SLOPE(SYK_monthly!H27:H62,SP500_Monthly!H27:H62)</f>
        <v>1.0081222561828513</v>
      </c>
      <c r="E4">
        <f>SLOPE(SYK_monthly!H3:H62,SP500_Monthly!H3:H62)</f>
        <v>0.80998496251557028</v>
      </c>
    </row>
    <row r="5" spans="1:8" x14ac:dyDescent="0.35">
      <c r="B5" t="s">
        <v>2</v>
      </c>
      <c r="C5">
        <f>_xlfn.COVARIANCE.P(SYK_daily_1year!H3:H253,SP500_daily_1year!H3:H253)/_xlfn.VAR.P(SP500_daily_1year!H3:H253)</f>
        <v>0.97839130234212734</v>
      </c>
      <c r="D5">
        <f>_xlfn.COVARIANCE.P(SYK_monthly!H27:H62,SP500_Monthly!H27:H62)/_xlfn.VAR.P(SP500_Monthly!H27:H62)</f>
        <v>1.0081222561828511</v>
      </c>
      <c r="E5">
        <f>_xlfn.COVARIANCE.P(SYK_monthly!H3:H62,SP500_Monthly!H3:H62)/_xlfn.VAR.P(SP500_Monthly!H3:H62)</f>
        <v>0.80998496251557006</v>
      </c>
    </row>
    <row r="6" spans="1:8" x14ac:dyDescent="0.35">
      <c r="B6" t="s">
        <v>3</v>
      </c>
      <c r="C6" s="2">
        <f>Regression_daily!B18</f>
        <v>0.97839130234212723</v>
      </c>
      <c r="D6" s="2">
        <f>Regression_monthly3!B18</f>
        <v>1.0081222561828511</v>
      </c>
      <c r="E6" s="2">
        <f>Regression_monthly5!B18</f>
        <v>0.80998496251556995</v>
      </c>
    </row>
    <row r="7" spans="1:8" x14ac:dyDescent="0.35">
      <c r="C7" s="2"/>
      <c r="D7" s="2"/>
      <c r="E7" s="2"/>
    </row>
    <row r="8" spans="1:8" x14ac:dyDescent="0.35">
      <c r="B8" s="1" t="s">
        <v>25</v>
      </c>
      <c r="C8" s="1"/>
      <c r="D8" s="9"/>
      <c r="E8" s="9"/>
    </row>
    <row r="9" spans="1:8" x14ac:dyDescent="0.35">
      <c r="B9" t="s">
        <v>26</v>
      </c>
      <c r="C9" s="30">
        <v>1.771E-2</v>
      </c>
    </row>
    <row r="10" spans="1:8" x14ac:dyDescent="0.35">
      <c r="B10" t="s">
        <v>27</v>
      </c>
      <c r="C10" s="30">
        <v>5.1999999999999998E-2</v>
      </c>
    </row>
    <row r="12" spans="1:8" x14ac:dyDescent="0.35">
      <c r="B12" t="s">
        <v>25</v>
      </c>
      <c r="C12" s="13">
        <f>$C$10*C4+$C$9</f>
        <v>6.8586347721790619E-2</v>
      </c>
      <c r="D12" s="13">
        <f t="shared" ref="D12:E12" si="0">$C$10*D4+$C$9</f>
        <v>7.0132357321508271E-2</v>
      </c>
      <c r="E12" s="13">
        <f t="shared" si="0"/>
        <v>5.9829218050809652E-2</v>
      </c>
    </row>
    <row r="14" spans="1:8" x14ac:dyDescent="0.35">
      <c r="A14" t="s">
        <v>34</v>
      </c>
      <c r="B14" s="1" t="s">
        <v>4</v>
      </c>
      <c r="C14" s="9"/>
      <c r="D14" s="9"/>
      <c r="E14" s="9"/>
      <c r="F14" s="9"/>
      <c r="G14" s="9"/>
      <c r="H14" s="9"/>
    </row>
    <row r="15" spans="1:8" x14ac:dyDescent="0.35">
      <c r="B15" s="3"/>
    </row>
    <row r="16" spans="1:8" x14ac:dyDescent="0.35">
      <c r="B16" s="8" t="s">
        <v>7</v>
      </c>
      <c r="C16" s="10">
        <v>0.21</v>
      </c>
    </row>
    <row r="17" spans="2:8" x14ac:dyDescent="0.35">
      <c r="B17" s="3"/>
      <c r="C17" s="4"/>
    </row>
    <row r="18" spans="2:8" x14ac:dyDescent="0.35">
      <c r="B18" s="3"/>
      <c r="D18">
        <v>1000</v>
      </c>
    </row>
    <row r="19" spans="2:8" ht="30" customHeight="1" x14ac:dyDescent="0.35">
      <c r="B19" s="14" t="s">
        <v>5</v>
      </c>
      <c r="C19" s="15"/>
      <c r="D19" s="16" t="s">
        <v>32</v>
      </c>
      <c r="E19" s="16" t="s">
        <v>33</v>
      </c>
      <c r="F19" s="14" t="s">
        <v>6</v>
      </c>
      <c r="G19" s="14" t="s">
        <v>8</v>
      </c>
      <c r="H19" s="16" t="s">
        <v>21</v>
      </c>
    </row>
    <row r="20" spans="2:8" x14ac:dyDescent="0.35">
      <c r="B20" s="3" t="s">
        <v>13</v>
      </c>
      <c r="C20" t="s">
        <v>9</v>
      </c>
      <c r="D20" s="11">
        <v>13729070.699999999</v>
      </c>
      <c r="E20" s="11">
        <v>8031000</v>
      </c>
      <c r="F20" s="6">
        <f>E20/D20</f>
        <v>0.5849631177148793</v>
      </c>
      <c r="G20" s="12">
        <v>1.66</v>
      </c>
      <c r="H20" s="6">
        <f>G20/((1+(F20*(1-$C$16))))</f>
        <v>1.1353370586614462</v>
      </c>
    </row>
    <row r="21" spans="2:8" x14ac:dyDescent="0.35">
      <c r="B21" s="3" t="s">
        <v>14</v>
      </c>
      <c r="C21" t="s">
        <v>10</v>
      </c>
      <c r="D21" s="11">
        <v>144122083.97999999</v>
      </c>
      <c r="E21" s="11">
        <v>25324000</v>
      </c>
      <c r="F21" s="6">
        <f t="shared" ref="F21:F24" si="1">E21/D21</f>
        <v>0.17571214140585315</v>
      </c>
      <c r="G21" s="12">
        <v>0.49</v>
      </c>
      <c r="H21" s="6">
        <f t="shared" ref="H21:H24" si="2">G21/((1+(F21*(1-$C$16))))</f>
        <v>0.43027272754682588</v>
      </c>
    </row>
    <row r="22" spans="2:8" x14ac:dyDescent="0.35">
      <c r="B22" s="3" t="s">
        <v>15</v>
      </c>
      <c r="C22" t="s">
        <v>11</v>
      </c>
      <c r="D22" s="11">
        <v>141073708.36000001</v>
      </c>
      <c r="E22" s="11">
        <v>19366000</v>
      </c>
      <c r="F22" s="6">
        <f t="shared" si="1"/>
        <v>0.13727575623503654</v>
      </c>
      <c r="G22" s="12">
        <v>0.8</v>
      </c>
      <c r="H22" s="6">
        <f t="shared" si="2"/>
        <v>0.72172994142932811</v>
      </c>
    </row>
    <row r="23" spans="2:8" x14ac:dyDescent="0.35">
      <c r="B23" s="3" t="s">
        <v>16</v>
      </c>
      <c r="C23" t="s">
        <v>12</v>
      </c>
      <c r="D23" s="11">
        <v>52891184.810000002</v>
      </c>
      <c r="E23" s="11">
        <v>7056000</v>
      </c>
      <c r="F23" s="6">
        <f t="shared" si="1"/>
        <v>0.13340597351613762</v>
      </c>
      <c r="G23" s="12">
        <v>0.69</v>
      </c>
      <c r="H23" s="6">
        <f t="shared" si="2"/>
        <v>0.62421367222594537</v>
      </c>
    </row>
    <row r="24" spans="2:8" x14ac:dyDescent="0.35">
      <c r="B24" s="3" t="s">
        <v>22</v>
      </c>
      <c r="C24" t="s">
        <v>23</v>
      </c>
      <c r="D24" s="11">
        <v>23733291.199999999</v>
      </c>
      <c r="E24" s="11">
        <v>601348</v>
      </c>
      <c r="F24" s="6">
        <f t="shared" si="1"/>
        <v>2.5337741610822185E-2</v>
      </c>
      <c r="G24" s="12">
        <v>1.25</v>
      </c>
      <c r="H24" s="6">
        <f t="shared" si="2"/>
        <v>1.2254699927968509</v>
      </c>
    </row>
    <row r="25" spans="2:8" x14ac:dyDescent="0.35">
      <c r="D25" s="5"/>
      <c r="E25" s="5"/>
    </row>
    <row r="26" spans="2:8" x14ac:dyDescent="0.35">
      <c r="B26" s="17" t="s">
        <v>24</v>
      </c>
      <c r="C26" s="18">
        <f>AVERAGE(H20:H24)</f>
        <v>0.82740467853207922</v>
      </c>
      <c r="E26" s="5"/>
    </row>
    <row r="27" spans="2:8" x14ac:dyDescent="0.35">
      <c r="B27" s="19" t="s">
        <v>17</v>
      </c>
      <c r="C27" s="20">
        <v>79044434.159999996</v>
      </c>
      <c r="E27" s="5"/>
    </row>
    <row r="28" spans="2:8" x14ac:dyDescent="0.35">
      <c r="B28" s="19" t="s">
        <v>18</v>
      </c>
      <c r="C28" s="20">
        <v>9859000</v>
      </c>
      <c r="E28" s="5"/>
    </row>
    <row r="29" spans="2:8" x14ac:dyDescent="0.35">
      <c r="B29" s="19" t="s">
        <v>19</v>
      </c>
      <c r="C29" s="21">
        <f>C28/C27</f>
        <v>0.12472731451329805</v>
      </c>
    </row>
    <row r="30" spans="2:8" x14ac:dyDescent="0.35">
      <c r="B30" s="19"/>
      <c r="C30" s="22"/>
    </row>
    <row r="31" spans="2:8" x14ac:dyDescent="0.35">
      <c r="B31" s="19" t="s">
        <v>20</v>
      </c>
      <c r="C31" s="21">
        <f>C26*(1+(C29*(1-C16)))</f>
        <v>0.90893264975162469</v>
      </c>
    </row>
    <row r="32" spans="2:8" x14ac:dyDescent="0.35">
      <c r="B32" s="19"/>
      <c r="C32" s="22"/>
    </row>
    <row r="33" spans="2:3" x14ac:dyDescent="0.35">
      <c r="B33" s="23" t="s">
        <v>25</v>
      </c>
      <c r="C33" s="24">
        <f>C31*C10+C9</f>
        <v>6.4974497787084487E-2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4E4B3-3791-40F8-82B8-7EC0B9AEAF49}">
  <sheetPr codeName="Sheet6"/>
  <dimension ref="A1:I275"/>
  <sheetViews>
    <sheetView workbookViewId="0">
      <selection activeCell="B18" sqref="B18"/>
    </sheetView>
  </sheetViews>
  <sheetFormatPr defaultRowHeight="14.5" x14ac:dyDescent="0.35"/>
  <cols>
    <col min="1" max="1" width="17.26953125" bestFit="1" customWidth="1"/>
    <col min="2" max="2" width="12.453125" bestFit="1" customWidth="1"/>
    <col min="3" max="3" width="13.90625" bestFit="1" customWidth="1"/>
    <col min="4" max="5" width="11.81640625" bestFit="1" customWidth="1"/>
    <col min="6" max="6" width="12.81640625" bestFit="1" customWidth="1"/>
    <col min="7" max="7" width="11.81640625" bestFit="1" customWidth="1"/>
    <col min="8" max="8" width="12.453125" bestFit="1" customWidth="1"/>
    <col min="9" max="9" width="12" bestFit="1" customWidth="1"/>
  </cols>
  <sheetData>
    <row r="1" spans="1:9" x14ac:dyDescent="0.35">
      <c r="A1" t="s">
        <v>44</v>
      </c>
    </row>
    <row r="2" spans="1:9" ht="15" thickBot="1" x14ac:dyDescent="0.4"/>
    <row r="3" spans="1:9" x14ac:dyDescent="0.35">
      <c r="A3" s="29" t="s">
        <v>45</v>
      </c>
      <c r="B3" s="29"/>
    </row>
    <row r="4" spans="1:9" x14ac:dyDescent="0.35">
      <c r="A4" s="26" t="s">
        <v>46</v>
      </c>
      <c r="B4" s="26">
        <v>0.6806432641584117</v>
      </c>
    </row>
    <row r="5" spans="1:9" x14ac:dyDescent="0.35">
      <c r="A5" s="26" t="s">
        <v>47</v>
      </c>
      <c r="B5" s="26">
        <v>0.46327525304421741</v>
      </c>
    </row>
    <row r="6" spans="1:9" x14ac:dyDescent="0.35">
      <c r="A6" s="26" t="s">
        <v>48</v>
      </c>
      <c r="B6" s="26">
        <v>0.46111973197210582</v>
      </c>
    </row>
    <row r="7" spans="1:9" x14ac:dyDescent="0.35">
      <c r="A7" s="26" t="s">
        <v>49</v>
      </c>
      <c r="B7" s="26">
        <v>1.1014899877306089E-2</v>
      </c>
    </row>
    <row r="8" spans="1:9" ht="15" thickBot="1" x14ac:dyDescent="0.4">
      <c r="A8" s="27" t="s">
        <v>50</v>
      </c>
      <c r="B8" s="27">
        <v>251</v>
      </c>
    </row>
    <row r="10" spans="1:9" ht="15" thickBot="1" x14ac:dyDescent="0.4">
      <c r="A10" t="s">
        <v>51</v>
      </c>
    </row>
    <row r="11" spans="1:9" x14ac:dyDescent="0.35">
      <c r="A11" s="28"/>
      <c r="B11" s="28" t="s">
        <v>56</v>
      </c>
      <c r="C11" s="28" t="s">
        <v>57</v>
      </c>
      <c r="D11" s="28" t="s">
        <v>58</v>
      </c>
      <c r="E11" s="28" t="s">
        <v>59</v>
      </c>
      <c r="F11" s="28" t="s">
        <v>60</v>
      </c>
    </row>
    <row r="12" spans="1:9" x14ac:dyDescent="0.35">
      <c r="A12" s="26" t="s">
        <v>52</v>
      </c>
      <c r="B12" s="26">
        <v>1</v>
      </c>
      <c r="C12" s="26">
        <v>2.6076418167778691E-2</v>
      </c>
      <c r="D12" s="26">
        <v>2.6076418167778691E-2</v>
      </c>
      <c r="E12" s="26">
        <v>214.92494740048491</v>
      </c>
      <c r="F12" s="26">
        <v>1.6694726764805451E-35</v>
      </c>
    </row>
    <row r="13" spans="1:9" x14ac:dyDescent="0.35">
      <c r="A13" s="26" t="s">
        <v>53</v>
      </c>
      <c r="B13" s="26">
        <v>249</v>
      </c>
      <c r="C13" s="26">
        <v>3.0210676807462346E-2</v>
      </c>
      <c r="D13" s="26">
        <v>1.2132801930707769E-4</v>
      </c>
      <c r="E13" s="26"/>
      <c r="F13" s="26"/>
    </row>
    <row r="14" spans="1:9" ht="15" thickBot="1" x14ac:dyDescent="0.4">
      <c r="A14" s="27" t="s">
        <v>54</v>
      </c>
      <c r="B14" s="27">
        <v>250</v>
      </c>
      <c r="C14" s="27">
        <v>5.6287094975241037E-2</v>
      </c>
      <c r="D14" s="27"/>
      <c r="E14" s="27"/>
      <c r="F14" s="27"/>
    </row>
    <row r="15" spans="1:9" ht="15" thickBot="1" x14ac:dyDescent="0.4"/>
    <row r="16" spans="1:9" x14ac:dyDescent="0.35">
      <c r="A16" s="28"/>
      <c r="B16" s="28" t="s">
        <v>61</v>
      </c>
      <c r="C16" s="28" t="s">
        <v>49</v>
      </c>
      <c r="D16" s="28" t="s">
        <v>62</v>
      </c>
      <c r="E16" s="28" t="s">
        <v>63</v>
      </c>
      <c r="F16" s="28" t="s">
        <v>64</v>
      </c>
      <c r="G16" s="28" t="s">
        <v>65</v>
      </c>
      <c r="H16" s="28" t="s">
        <v>66</v>
      </c>
      <c r="I16" s="28" t="s">
        <v>67</v>
      </c>
    </row>
    <row r="17" spans="1:9" x14ac:dyDescent="0.35">
      <c r="A17" s="26" t="s">
        <v>55</v>
      </c>
      <c r="B17" s="26">
        <v>7.1426589121637268E-4</v>
      </c>
      <c r="C17" s="26">
        <v>6.9574836115167838E-4</v>
      </c>
      <c r="D17" s="26">
        <v>1.0266152693971742</v>
      </c>
      <c r="E17" s="26">
        <v>0.30559791975697315</v>
      </c>
      <c r="F17" s="26">
        <v>-6.560361566722105E-4</v>
      </c>
      <c r="G17" s="26">
        <v>2.084567939104956E-3</v>
      </c>
      <c r="H17" s="26">
        <v>-6.560361566722105E-4</v>
      </c>
      <c r="I17" s="26">
        <v>2.084567939104956E-3</v>
      </c>
    </row>
    <row r="18" spans="1:9" ht="15" thickBot="1" x14ac:dyDescent="0.4">
      <c r="A18" s="27" t="s">
        <v>68</v>
      </c>
      <c r="B18" s="27">
        <v>0.97839130234212723</v>
      </c>
      <c r="C18" s="27">
        <v>6.6737382419920291E-2</v>
      </c>
      <c r="D18" s="27">
        <v>14.660318802825707</v>
      </c>
      <c r="E18" s="27">
        <v>1.6694726764805451E-35</v>
      </c>
      <c r="F18" s="27">
        <v>0.84694956721628123</v>
      </c>
      <c r="G18" s="27">
        <v>1.1098330374679732</v>
      </c>
      <c r="H18" s="27">
        <v>0.84694956721628123</v>
      </c>
      <c r="I18" s="27">
        <v>1.1098330374679732</v>
      </c>
    </row>
    <row r="22" spans="1:9" x14ac:dyDescent="0.35">
      <c r="A22" t="s">
        <v>69</v>
      </c>
    </row>
    <row r="23" spans="1:9" ht="15" thickBot="1" x14ac:dyDescent="0.4"/>
    <row r="24" spans="1:9" x14ac:dyDescent="0.35">
      <c r="A24" s="28" t="s">
        <v>70</v>
      </c>
      <c r="B24" s="28" t="s">
        <v>71</v>
      </c>
      <c r="C24" s="28" t="s">
        <v>72</v>
      </c>
    </row>
    <row r="25" spans="1:9" x14ac:dyDescent="0.35">
      <c r="A25" s="26">
        <v>1</v>
      </c>
      <c r="B25" s="26">
        <v>1.4613486418127099E-2</v>
      </c>
      <c r="C25" s="26">
        <v>-8.6307156157672434E-4</v>
      </c>
    </row>
    <row r="26" spans="1:9" x14ac:dyDescent="0.35">
      <c r="A26" s="26">
        <v>2</v>
      </c>
      <c r="B26" s="26">
        <v>-5.0631142561496107E-3</v>
      </c>
      <c r="C26" s="26">
        <v>-4.4667431671574203E-3</v>
      </c>
    </row>
    <row r="27" spans="1:9" x14ac:dyDescent="0.35">
      <c r="A27" s="26">
        <v>3</v>
      </c>
      <c r="B27" s="26">
        <v>2.1745374196646676E-2</v>
      </c>
      <c r="C27" s="26">
        <v>1.1841809809195476E-2</v>
      </c>
    </row>
    <row r="28" spans="1:9" x14ac:dyDescent="0.35">
      <c r="A28" s="26">
        <v>4</v>
      </c>
      <c r="B28" s="26">
        <v>4.6706323538133745E-4</v>
      </c>
      <c r="C28" s="26">
        <v>5.9863572535910122E-3</v>
      </c>
    </row>
    <row r="29" spans="1:9" x14ac:dyDescent="0.35">
      <c r="A29" s="26">
        <v>5</v>
      </c>
      <c r="B29" s="26">
        <v>-1.3366665891113837E-2</v>
      </c>
      <c r="C29" s="26">
        <v>-4.3941073536401653E-3</v>
      </c>
    </row>
    <row r="30" spans="1:9" x14ac:dyDescent="0.35">
      <c r="A30" s="26">
        <v>6</v>
      </c>
      <c r="B30" s="26">
        <v>3.6090040457799398E-4</v>
      </c>
      <c r="C30" s="26">
        <v>-2.439327323744063E-2</v>
      </c>
    </row>
    <row r="31" spans="1:9" x14ac:dyDescent="0.35">
      <c r="A31" s="26">
        <v>7</v>
      </c>
      <c r="B31" s="26">
        <v>-3.492354295723905E-3</v>
      </c>
      <c r="C31" s="26">
        <v>-3.4924339284695561E-3</v>
      </c>
    </row>
    <row r="32" spans="1:9" x14ac:dyDescent="0.35">
      <c r="A32" s="26">
        <v>8</v>
      </c>
      <c r="B32" s="26">
        <v>-4.6784608482753603E-3</v>
      </c>
      <c r="C32" s="26">
        <v>-2.0573160720599743E-3</v>
      </c>
    </row>
    <row r="33" spans="1:3" x14ac:dyDescent="0.35">
      <c r="A33" s="26">
        <v>9</v>
      </c>
      <c r="B33" s="26">
        <v>-2.948322760105683E-2</v>
      </c>
      <c r="C33" s="26">
        <v>8.8986046648490552E-3</v>
      </c>
    </row>
    <row r="34" spans="1:3" x14ac:dyDescent="0.35">
      <c r="A34" s="26">
        <v>10</v>
      </c>
      <c r="B34" s="26">
        <v>1.893684282330239E-2</v>
      </c>
      <c r="C34" s="26">
        <v>-6.2528506308375358E-3</v>
      </c>
    </row>
    <row r="35" spans="1:3" x14ac:dyDescent="0.35">
      <c r="A35" s="26">
        <v>11</v>
      </c>
      <c r="B35" s="26">
        <v>-1.6238578558086657E-2</v>
      </c>
      <c r="C35" s="26">
        <v>-1.3349496201933687E-2</v>
      </c>
    </row>
    <row r="36" spans="1:3" x14ac:dyDescent="0.35">
      <c r="A36" s="26">
        <v>12</v>
      </c>
      <c r="B36" s="26">
        <v>-5.7035891300209751E-3</v>
      </c>
      <c r="C36" s="26">
        <v>1.4245807801567006E-2</v>
      </c>
    </row>
    <row r="37" spans="1:3" x14ac:dyDescent="0.35">
      <c r="A37" s="26">
        <v>13</v>
      </c>
      <c r="B37" s="26">
        <v>1.6042507299312957E-2</v>
      </c>
      <c r="C37" s="26">
        <v>-1.4249660367273553E-2</v>
      </c>
    </row>
    <row r="38" spans="1:3" x14ac:dyDescent="0.35">
      <c r="A38" s="26">
        <v>14</v>
      </c>
      <c r="B38" s="26">
        <v>1.1331114558837375E-2</v>
      </c>
      <c r="C38" s="26">
        <v>-1.0220224703486248E-2</v>
      </c>
    </row>
    <row r="39" spans="1:3" x14ac:dyDescent="0.35">
      <c r="A39" s="26">
        <v>15</v>
      </c>
      <c r="B39" s="26">
        <v>1.1043968349802969E-2</v>
      </c>
      <c r="C39" s="26">
        <v>1.5771436173763264E-2</v>
      </c>
    </row>
    <row r="40" spans="1:3" x14ac:dyDescent="0.35">
      <c r="A40" s="26">
        <v>16</v>
      </c>
      <c r="B40" s="26">
        <v>-5.4659249104474401E-3</v>
      </c>
      <c r="C40" s="26">
        <v>-1.7381865073121221E-3</v>
      </c>
    </row>
    <row r="41" spans="1:3" x14ac:dyDescent="0.35">
      <c r="A41" s="26">
        <v>17</v>
      </c>
      <c r="B41" s="26">
        <v>6.1935674994947161E-3</v>
      </c>
      <c r="C41" s="26">
        <v>-3.8833053755747259E-4</v>
      </c>
    </row>
    <row r="42" spans="1:3" x14ac:dyDescent="0.35">
      <c r="A42" s="26">
        <v>18</v>
      </c>
      <c r="B42" s="26">
        <v>6.8383062279807737E-3</v>
      </c>
      <c r="C42" s="26">
        <v>-4.4335906658646961E-3</v>
      </c>
    </row>
    <row r="43" spans="1:3" x14ac:dyDescent="0.35">
      <c r="A43" s="26">
        <v>19</v>
      </c>
      <c r="B43" s="26">
        <v>2.1464826409082982E-2</v>
      </c>
      <c r="C43" s="26">
        <v>-3.3516321296443996E-3</v>
      </c>
    </row>
    <row r="44" spans="1:3" x14ac:dyDescent="0.35">
      <c r="A44" s="26">
        <v>20</v>
      </c>
      <c r="B44" s="26">
        <v>-1.7404362665785905E-3</v>
      </c>
      <c r="C44" s="26">
        <v>1.0812494028242678E-2</v>
      </c>
    </row>
    <row r="45" spans="1:3" x14ac:dyDescent="0.35">
      <c r="A45" s="26">
        <v>21</v>
      </c>
      <c r="B45" s="26">
        <v>-8.2859689840927286E-3</v>
      </c>
      <c r="C45" s="26">
        <v>8.0524252441763755E-3</v>
      </c>
    </row>
    <row r="46" spans="1:3" x14ac:dyDescent="0.35">
      <c r="A46" s="26">
        <v>22</v>
      </c>
      <c r="B46" s="26">
        <v>-1.8561499898848453E-2</v>
      </c>
      <c r="C46" s="26">
        <v>1.1320667129368276E-2</v>
      </c>
    </row>
    <row r="47" spans="1:3" x14ac:dyDescent="0.35">
      <c r="A47" s="26">
        <v>23</v>
      </c>
      <c r="B47" s="26">
        <v>-7.3563142476324274E-4</v>
      </c>
      <c r="C47" s="26">
        <v>-1.2145923345464878E-2</v>
      </c>
    </row>
    <row r="48" spans="1:3" x14ac:dyDescent="0.35">
      <c r="A48" s="26">
        <v>24</v>
      </c>
      <c r="B48" s="26">
        <v>-6.6896230825407533E-3</v>
      </c>
      <c r="C48" s="26">
        <v>-4.155285980260358E-3</v>
      </c>
    </row>
    <row r="49" spans="1:3" x14ac:dyDescent="0.35">
      <c r="A49" s="26">
        <v>25</v>
      </c>
      <c r="B49" s="26">
        <v>1.1079102027432588E-2</v>
      </c>
      <c r="C49" s="26">
        <v>5.3064830435238554E-3</v>
      </c>
    </row>
    <row r="50" spans="1:3" x14ac:dyDescent="0.35">
      <c r="A50" s="26">
        <v>26</v>
      </c>
      <c r="B50" s="26">
        <v>2.889528809978541E-3</v>
      </c>
      <c r="C50" s="26">
        <v>1.7499178122206544E-2</v>
      </c>
    </row>
    <row r="51" spans="1:3" x14ac:dyDescent="0.35">
      <c r="A51" s="26">
        <v>27</v>
      </c>
      <c r="B51" s="26">
        <v>-1.556920712812857E-2</v>
      </c>
      <c r="C51" s="26">
        <v>-1.0220660470056342E-2</v>
      </c>
    </row>
    <row r="52" spans="1:3" x14ac:dyDescent="0.35">
      <c r="A52" s="26">
        <v>28</v>
      </c>
      <c r="B52" s="26">
        <v>-1.7044749945234413E-2</v>
      </c>
      <c r="C52" s="26">
        <v>6.4913112257292092E-3</v>
      </c>
    </row>
    <row r="53" spans="1:3" x14ac:dyDescent="0.35">
      <c r="A53" s="26">
        <v>29</v>
      </c>
      <c r="B53" s="26">
        <v>3.6917950641519727E-3</v>
      </c>
      <c r="C53" s="26">
        <v>-1.3393470215012596E-2</v>
      </c>
    </row>
    <row r="54" spans="1:3" x14ac:dyDescent="0.35">
      <c r="A54" s="26">
        <v>30</v>
      </c>
      <c r="B54" s="26">
        <v>-5.6989348733642855E-3</v>
      </c>
      <c r="C54" s="26">
        <v>8.4980354496435873E-3</v>
      </c>
    </row>
    <row r="55" spans="1:3" x14ac:dyDescent="0.35">
      <c r="A55" s="26">
        <v>31</v>
      </c>
      <c r="B55" s="26">
        <v>1.5910999788982007E-2</v>
      </c>
      <c r="C55" s="26">
        <v>-9.1755618854242119E-3</v>
      </c>
    </row>
    <row r="56" spans="1:3" x14ac:dyDescent="0.35">
      <c r="A56" s="26">
        <v>32</v>
      </c>
      <c r="B56" s="26">
        <v>3.9054772246787457E-3</v>
      </c>
      <c r="C56" s="26">
        <v>3.08626676731568E-3</v>
      </c>
    </row>
    <row r="57" spans="1:3" x14ac:dyDescent="0.35">
      <c r="A57" s="26">
        <v>33</v>
      </c>
      <c r="B57" s="26">
        <v>2.3191807685864853E-2</v>
      </c>
      <c r="C57" s="26">
        <v>4.4013000199496152E-3</v>
      </c>
    </row>
    <row r="58" spans="1:3" x14ac:dyDescent="0.35">
      <c r="A58" s="26">
        <v>34</v>
      </c>
      <c r="B58" s="26">
        <v>-1.4216679935980057E-3</v>
      </c>
      <c r="C58" s="26">
        <v>-3.0632798421779042E-3</v>
      </c>
    </row>
    <row r="59" spans="1:3" x14ac:dyDescent="0.35">
      <c r="A59" s="26">
        <v>35</v>
      </c>
      <c r="B59" s="26">
        <v>8.7084542124899328E-3</v>
      </c>
      <c r="C59" s="26">
        <v>1.7913733350738495E-2</v>
      </c>
    </row>
    <row r="60" spans="1:3" x14ac:dyDescent="0.35">
      <c r="A60" s="26">
        <v>36</v>
      </c>
      <c r="B60" s="26">
        <v>1.1419261942918276E-2</v>
      </c>
      <c r="C60" s="26">
        <v>-2.0367194880551463E-2</v>
      </c>
    </row>
    <row r="61" spans="1:3" x14ac:dyDescent="0.35">
      <c r="A61" s="26">
        <v>37</v>
      </c>
      <c r="B61" s="26">
        <v>-3.0951273645241088E-2</v>
      </c>
      <c r="C61" s="26">
        <v>2.1520115777517227E-2</v>
      </c>
    </row>
    <row r="62" spans="1:3" x14ac:dyDescent="0.35">
      <c r="A62" s="26">
        <v>38</v>
      </c>
      <c r="B62" s="26">
        <v>-7.7506909801195519E-4</v>
      </c>
      <c r="C62" s="26">
        <v>1.8780634948880664E-3</v>
      </c>
    </row>
    <row r="63" spans="1:3" x14ac:dyDescent="0.35">
      <c r="A63" s="26">
        <v>39</v>
      </c>
      <c r="B63" s="26">
        <v>-2.2101935462869583E-2</v>
      </c>
      <c r="C63" s="26">
        <v>1.2830050125430155E-3</v>
      </c>
    </row>
    <row r="64" spans="1:3" x14ac:dyDescent="0.35">
      <c r="A64" s="26">
        <v>40</v>
      </c>
      <c r="B64" s="26">
        <v>2.4383421898932201E-3</v>
      </c>
      <c r="C64" s="26">
        <v>1.159789063253472E-2</v>
      </c>
    </row>
    <row r="65" spans="1:3" x14ac:dyDescent="0.35">
      <c r="A65" s="26">
        <v>41</v>
      </c>
      <c r="B65" s="26">
        <v>3.6561967872343664E-4</v>
      </c>
      <c r="C65" s="26">
        <v>2.2042342825503015E-3</v>
      </c>
    </row>
    <row r="66" spans="1:3" x14ac:dyDescent="0.35">
      <c r="A66" s="26">
        <v>42</v>
      </c>
      <c r="B66" s="26">
        <v>6.01666112857413E-3</v>
      </c>
      <c r="C66" s="26">
        <v>-4.8255153292986463E-4</v>
      </c>
    </row>
    <row r="67" spans="1:3" x14ac:dyDescent="0.35">
      <c r="A67" s="26">
        <v>43</v>
      </c>
      <c r="B67" s="26">
        <v>5.1865591098667404E-4</v>
      </c>
      <c r="C67" s="26">
        <v>9.2971574136211591E-4</v>
      </c>
    </row>
    <row r="68" spans="1:3" x14ac:dyDescent="0.35">
      <c r="A68" s="26">
        <v>44</v>
      </c>
      <c r="B68" s="26">
        <v>-1.7960004768960824E-2</v>
      </c>
      <c r="C68" s="26">
        <v>-1.8485736921812258E-2</v>
      </c>
    </row>
    <row r="69" spans="1:3" x14ac:dyDescent="0.35">
      <c r="A69" s="26">
        <v>45</v>
      </c>
      <c r="B69" s="26">
        <v>-1.961032689684351E-2</v>
      </c>
      <c r="C69" s="26">
        <v>-1.9114356442531222E-2</v>
      </c>
    </row>
    <row r="70" spans="1:3" x14ac:dyDescent="0.35">
      <c r="A70" s="26">
        <v>46</v>
      </c>
      <c r="B70" s="26">
        <v>7.9879958727944273E-4</v>
      </c>
      <c r="C70" s="26">
        <v>7.7577285470406196E-3</v>
      </c>
    </row>
    <row r="71" spans="1:3" x14ac:dyDescent="0.35">
      <c r="A71" s="26">
        <v>47</v>
      </c>
      <c r="B71" s="26">
        <v>-1.4348767239531325E-2</v>
      </c>
      <c r="C71" s="26">
        <v>-7.201900316646857E-3</v>
      </c>
    </row>
    <row r="72" spans="1:3" x14ac:dyDescent="0.35">
      <c r="A72" s="26">
        <v>48</v>
      </c>
      <c r="B72" s="26">
        <v>-1.4717025734373522E-2</v>
      </c>
      <c r="C72" s="26">
        <v>-1.1928570727803046E-2</v>
      </c>
    </row>
    <row r="73" spans="1:3" x14ac:dyDescent="0.35">
      <c r="A73" s="26">
        <v>49</v>
      </c>
      <c r="B73" s="26">
        <v>-1.9429077740535466E-2</v>
      </c>
      <c r="C73" s="26">
        <v>-4.6819410939582043E-4</v>
      </c>
    </row>
    <row r="74" spans="1:3" x14ac:dyDescent="0.35">
      <c r="A74" s="26">
        <v>50</v>
      </c>
      <c r="B74" s="26">
        <v>-2.5812127838580966E-2</v>
      </c>
      <c r="C74" s="26">
        <v>-1.2202823318934332E-2</v>
      </c>
    </row>
    <row r="75" spans="1:3" x14ac:dyDescent="0.35">
      <c r="A75" s="26">
        <v>51</v>
      </c>
      <c r="B75" s="26">
        <v>4.9236352265426858E-2</v>
      </c>
      <c r="C75" s="26">
        <v>-9.02938202322498E-3</v>
      </c>
    </row>
    <row r="76" spans="1:3" x14ac:dyDescent="0.35">
      <c r="A76" s="26">
        <v>52</v>
      </c>
      <c r="B76" s="26">
        <v>9.0919183143996166E-3</v>
      </c>
      <c r="C76" s="26">
        <v>1.5903066257494582E-2</v>
      </c>
    </row>
    <row r="77" spans="1:3" x14ac:dyDescent="0.35">
      <c r="A77" s="26">
        <v>53</v>
      </c>
      <c r="B77" s="26">
        <v>-5.0048767890327245E-4</v>
      </c>
      <c r="C77" s="26">
        <v>5.173473927300676E-3</v>
      </c>
    </row>
    <row r="78" spans="1:3" x14ac:dyDescent="0.35">
      <c r="A78" s="26">
        <v>54</v>
      </c>
      <c r="B78" s="26">
        <v>9.023238729000153E-3</v>
      </c>
      <c r="C78" s="26">
        <v>3.5735102298517247E-3</v>
      </c>
    </row>
    <row r="79" spans="1:3" x14ac:dyDescent="0.35">
      <c r="A79" s="26">
        <v>55</v>
      </c>
      <c r="B79" s="26">
        <v>1.955351999608038E-3</v>
      </c>
      <c r="C79" s="26">
        <v>-1.630944026993373E-2</v>
      </c>
    </row>
    <row r="80" spans="1:3" x14ac:dyDescent="0.35">
      <c r="A80" s="26">
        <v>56</v>
      </c>
      <c r="B80" s="26">
        <v>-2.3507503524418369E-2</v>
      </c>
      <c r="C80" s="26">
        <v>1.0303707561971895E-2</v>
      </c>
    </row>
    <row r="81" spans="1:3" x14ac:dyDescent="0.35">
      <c r="A81" s="26">
        <v>57</v>
      </c>
      <c r="B81" s="26">
        <v>3.4308030120479477E-2</v>
      </c>
      <c r="C81" s="26">
        <v>-4.1362235046616125E-3</v>
      </c>
    </row>
    <row r="82" spans="1:3" x14ac:dyDescent="0.35">
      <c r="A82" s="26">
        <v>58</v>
      </c>
      <c r="B82" s="26">
        <v>7.5732143739019528E-3</v>
      </c>
      <c r="C82" s="26">
        <v>-7.9553059695369119E-3</v>
      </c>
    </row>
    <row r="83" spans="1:3" x14ac:dyDescent="0.35">
      <c r="A83" s="26">
        <v>59</v>
      </c>
      <c r="B83" s="26">
        <v>1.020004854722974E-2</v>
      </c>
      <c r="C83" s="26">
        <v>1.9019014565225083E-3</v>
      </c>
    </row>
    <row r="84" spans="1:3" x14ac:dyDescent="0.35">
      <c r="A84" s="26">
        <v>60</v>
      </c>
      <c r="B84" s="26">
        <v>4.7237579821104627E-3</v>
      </c>
      <c r="C84" s="26">
        <v>9.4019003922339063E-4</v>
      </c>
    </row>
    <row r="85" spans="1:3" x14ac:dyDescent="0.35">
      <c r="A85" s="26">
        <v>61</v>
      </c>
      <c r="B85" s="26">
        <v>5.1350476646897982E-3</v>
      </c>
      <c r="C85" s="26">
        <v>4.5019966622837446E-3</v>
      </c>
    </row>
    <row r="86" spans="1:3" x14ac:dyDescent="0.35">
      <c r="A86" s="26">
        <v>62</v>
      </c>
      <c r="B86" s="26">
        <v>5.7112928451564225E-4</v>
      </c>
      <c r="C86" s="26">
        <v>-1.2037527874213643E-2</v>
      </c>
    </row>
    <row r="87" spans="1:3" x14ac:dyDescent="0.35">
      <c r="A87" s="26">
        <v>63</v>
      </c>
      <c r="B87" s="26">
        <v>-4.4296512517410097E-3</v>
      </c>
      <c r="C87" s="26">
        <v>-7.0445211213557707E-3</v>
      </c>
    </row>
    <row r="88" spans="1:3" x14ac:dyDescent="0.35">
      <c r="A88" s="26">
        <v>64</v>
      </c>
      <c r="B88" s="26">
        <v>1.1204273012975762E-2</v>
      </c>
      <c r="C88" s="26">
        <v>1.721132194121601E-2</v>
      </c>
    </row>
    <row r="89" spans="1:3" x14ac:dyDescent="0.35">
      <c r="A89" s="26">
        <v>65</v>
      </c>
      <c r="B89" s="26">
        <v>2.888237230998637E-3</v>
      </c>
      <c r="C89" s="26">
        <v>4.8827792624588241E-3</v>
      </c>
    </row>
    <row r="90" spans="1:3" x14ac:dyDescent="0.35">
      <c r="A90" s="26">
        <v>66</v>
      </c>
      <c r="B90" s="26">
        <v>8.1416258916082659E-3</v>
      </c>
      <c r="C90" s="26">
        <v>-1.9603841391042584E-3</v>
      </c>
    </row>
    <row r="91" spans="1:3" x14ac:dyDescent="0.35">
      <c r="A91" s="26">
        <v>67</v>
      </c>
      <c r="B91" s="26">
        <v>1.3612450332337647E-2</v>
      </c>
      <c r="C91" s="26">
        <v>5.4862028525181714E-3</v>
      </c>
    </row>
    <row r="92" spans="1:3" x14ac:dyDescent="0.35">
      <c r="A92" s="26">
        <v>68</v>
      </c>
      <c r="B92" s="26">
        <v>-1.3137119473292136E-2</v>
      </c>
      <c r="C92" s="26">
        <v>3.1699393599558309E-3</v>
      </c>
    </row>
    <row r="93" spans="1:3" x14ac:dyDescent="0.35">
      <c r="A93" s="26">
        <v>69</v>
      </c>
      <c r="B93" s="26">
        <v>2.8695766534855898E-3</v>
      </c>
      <c r="C93" s="26">
        <v>-3.4724425014283694E-3</v>
      </c>
    </row>
    <row r="94" spans="1:3" x14ac:dyDescent="0.35">
      <c r="A94" s="26">
        <v>70</v>
      </c>
      <c r="B94" s="26">
        <v>2.060263825483665E-3</v>
      </c>
      <c r="C94" s="26">
        <v>7.1084868397110704E-3</v>
      </c>
    </row>
    <row r="95" spans="1:3" x14ac:dyDescent="0.35">
      <c r="A95" s="26">
        <v>71</v>
      </c>
      <c r="B95" s="26">
        <v>9.0195304619228988E-3</v>
      </c>
      <c r="C95" s="26">
        <v>-1.8224639521057642E-2</v>
      </c>
    </row>
    <row r="96" spans="1:3" x14ac:dyDescent="0.35">
      <c r="A96" s="26">
        <v>72</v>
      </c>
      <c r="B96" s="26">
        <v>-6.9630018389982571E-3</v>
      </c>
      <c r="C96" s="26">
        <v>-1.5720329500105351E-2</v>
      </c>
    </row>
    <row r="97" spans="1:3" x14ac:dyDescent="0.35">
      <c r="A97" s="26">
        <v>73</v>
      </c>
      <c r="B97" s="26">
        <v>-7.1051322134161102E-4</v>
      </c>
      <c r="C97" s="26">
        <v>-5.0302239209354636E-3</v>
      </c>
    </row>
    <row r="98" spans="1:3" x14ac:dyDescent="0.35">
      <c r="A98" s="26">
        <v>74</v>
      </c>
      <c r="B98" s="26">
        <v>1.5927527596639859E-2</v>
      </c>
      <c r="C98" s="26">
        <v>9.7811898772144232E-2</v>
      </c>
    </row>
    <row r="99" spans="1:3" x14ac:dyDescent="0.35">
      <c r="A99" s="26">
        <v>75</v>
      </c>
      <c r="B99" s="26">
        <v>9.1258833724235777E-3</v>
      </c>
      <c r="C99" s="26">
        <v>-1.927141347497828E-2</v>
      </c>
    </row>
    <row r="100" spans="1:3" x14ac:dyDescent="0.35">
      <c r="A100" s="26">
        <v>76</v>
      </c>
      <c r="B100" s="26">
        <v>1.5934579586438543E-3</v>
      </c>
      <c r="C100" s="26">
        <v>-3.0576860059115005E-3</v>
      </c>
    </row>
    <row r="101" spans="1:3" x14ac:dyDescent="0.35">
      <c r="A101" s="26">
        <v>77</v>
      </c>
      <c r="B101" s="26">
        <v>7.3440769005622452E-3</v>
      </c>
      <c r="C101" s="26">
        <v>-8.3028134426406976E-3</v>
      </c>
    </row>
    <row r="102" spans="1:3" x14ac:dyDescent="0.35">
      <c r="A102" s="26">
        <v>78</v>
      </c>
      <c r="B102" s="26">
        <v>5.3209434417462323E-3</v>
      </c>
      <c r="C102" s="26">
        <v>7.1549507331845471E-3</v>
      </c>
    </row>
    <row r="103" spans="1:3" x14ac:dyDescent="0.35">
      <c r="A103" s="26">
        <v>79</v>
      </c>
      <c r="B103" s="26">
        <v>-1.4621049707708874E-3</v>
      </c>
      <c r="C103" s="26">
        <v>8.9893823421199493E-3</v>
      </c>
    </row>
    <row r="104" spans="1:3" x14ac:dyDescent="0.35">
      <c r="A104" s="26">
        <v>80</v>
      </c>
      <c r="B104" s="26">
        <v>-8.4406784291592499E-3</v>
      </c>
      <c r="C104" s="26">
        <v>8.7173086709759276E-3</v>
      </c>
    </row>
    <row r="105" spans="1:3" x14ac:dyDescent="0.35">
      <c r="A105" s="26">
        <v>81</v>
      </c>
      <c r="B105" s="26">
        <v>1.3758551589358595E-3</v>
      </c>
      <c r="C105" s="26">
        <v>9.191227126814569E-3</v>
      </c>
    </row>
    <row r="106" spans="1:3" x14ac:dyDescent="0.35">
      <c r="A106" s="26">
        <v>82</v>
      </c>
      <c r="B106" s="26">
        <v>1.4080461896878857E-3</v>
      </c>
      <c r="C106" s="26">
        <v>3.3549192566027378E-3</v>
      </c>
    </row>
    <row r="107" spans="1:3" x14ac:dyDescent="0.35">
      <c r="A107" s="26">
        <v>83</v>
      </c>
      <c r="B107" s="26">
        <v>1.3325949433853491E-2</v>
      </c>
      <c r="C107" s="26">
        <v>-1.7201575358213664E-3</v>
      </c>
    </row>
    <row r="108" spans="1:3" x14ac:dyDescent="0.35">
      <c r="A108" s="26">
        <v>84</v>
      </c>
      <c r="B108" s="26">
        <v>3.6729160352328817E-3</v>
      </c>
      <c r="C108" s="26">
        <v>-5.6658895825718427E-3</v>
      </c>
    </row>
    <row r="109" spans="1:3" x14ac:dyDescent="0.35">
      <c r="A109" s="26">
        <v>85</v>
      </c>
      <c r="B109" s="26">
        <v>-1.8800772045854384E-3</v>
      </c>
      <c r="C109" s="26">
        <v>3.2293566824811979E-3</v>
      </c>
    </row>
    <row r="110" spans="1:3" x14ac:dyDescent="0.35">
      <c r="A110" s="26">
        <v>86</v>
      </c>
      <c r="B110" s="26">
        <v>1.1357943115126267E-2</v>
      </c>
      <c r="C110" s="26">
        <v>-4.4052277200658952E-3</v>
      </c>
    </row>
    <row r="111" spans="1:3" x14ac:dyDescent="0.35">
      <c r="A111" s="26">
        <v>87</v>
      </c>
      <c r="B111" s="26">
        <v>2.1806232826293436E-3</v>
      </c>
      <c r="C111" s="26">
        <v>-6.0343867127259226E-3</v>
      </c>
    </row>
    <row r="112" spans="1:3" x14ac:dyDescent="0.35">
      <c r="A112" s="26">
        <v>88</v>
      </c>
      <c r="B112" s="26">
        <v>2.4529754528677685E-3</v>
      </c>
      <c r="C112" s="26">
        <v>5.7679993727208206E-3</v>
      </c>
    </row>
    <row r="113" spans="1:3" x14ac:dyDescent="0.35">
      <c r="A113" s="26">
        <v>89</v>
      </c>
      <c r="B113" s="26">
        <v>-2.7359690671884206E-3</v>
      </c>
      <c r="C113" s="26">
        <v>2.4161475842314705E-3</v>
      </c>
    </row>
    <row r="114" spans="1:3" x14ac:dyDescent="0.35">
      <c r="A114" s="26">
        <v>90</v>
      </c>
      <c r="B114" s="26">
        <v>6.9868326904356333E-3</v>
      </c>
      <c r="C114" s="26">
        <v>-1.1759033971787498E-3</v>
      </c>
    </row>
    <row r="115" spans="1:3" x14ac:dyDescent="0.35">
      <c r="A115" s="26">
        <v>91</v>
      </c>
      <c r="B115" s="26">
        <v>1.9195093236508824E-3</v>
      </c>
      <c r="C115" s="26">
        <v>-8.2269107199293822E-3</v>
      </c>
    </row>
    <row r="116" spans="1:3" x14ac:dyDescent="0.35">
      <c r="A116" s="26">
        <v>92</v>
      </c>
      <c r="B116" s="26">
        <v>-5.9110430044815102E-5</v>
      </c>
      <c r="C116" s="26">
        <v>-1.188879993957436E-2</v>
      </c>
    </row>
    <row r="117" spans="1:3" x14ac:dyDescent="0.35">
      <c r="A117" s="26">
        <v>93</v>
      </c>
      <c r="B117" s="26">
        <v>1.8197288818847814E-4</v>
      </c>
      <c r="C117" s="26">
        <v>8.0776127909729292E-3</v>
      </c>
    </row>
    <row r="118" spans="1:3" x14ac:dyDescent="0.35">
      <c r="A118" s="26">
        <v>94</v>
      </c>
      <c r="B118" s="26">
        <v>-2.0501870167156386E-3</v>
      </c>
      <c r="C118" s="26">
        <v>1.1366325243929637E-2</v>
      </c>
    </row>
    <row r="119" spans="1:3" x14ac:dyDescent="0.35">
      <c r="A119" s="26">
        <v>95</v>
      </c>
      <c r="B119" s="26">
        <v>7.4605875268690452E-3</v>
      </c>
      <c r="C119" s="26">
        <v>8.8251305800449917E-3</v>
      </c>
    </row>
    <row r="120" spans="1:3" x14ac:dyDescent="0.35">
      <c r="A120" s="26">
        <v>96</v>
      </c>
      <c r="B120" s="26">
        <v>-3.0824385031047743E-3</v>
      </c>
      <c r="C120" s="26">
        <v>-1.6675108337179377E-3</v>
      </c>
    </row>
    <row r="121" spans="1:3" x14ac:dyDescent="0.35">
      <c r="A121" s="26">
        <v>97</v>
      </c>
      <c r="B121" s="26">
        <v>-3.9281624380805831E-4</v>
      </c>
      <c r="C121" s="26">
        <v>-3.4883229885936842E-3</v>
      </c>
    </row>
    <row r="122" spans="1:3" x14ac:dyDescent="0.35">
      <c r="A122" s="26">
        <v>98</v>
      </c>
      <c r="B122" s="26">
        <v>-5.6688554275866783E-3</v>
      </c>
      <c r="C122" s="26">
        <v>-2.7025804615577846E-3</v>
      </c>
    </row>
    <row r="123" spans="1:3" x14ac:dyDescent="0.35">
      <c r="A123" s="26">
        <v>99</v>
      </c>
      <c r="B123" s="26">
        <v>-7.2358653064367616E-3</v>
      </c>
      <c r="C123" s="26">
        <v>4.3958858563335462E-4</v>
      </c>
    </row>
    <row r="124" spans="1:3" x14ac:dyDescent="0.35">
      <c r="A124" s="26">
        <v>100</v>
      </c>
      <c r="B124" s="26">
        <v>-1.3713601932348338E-3</v>
      </c>
      <c r="C124" s="26">
        <v>2.2802060011837553E-3</v>
      </c>
    </row>
    <row r="125" spans="1:3" x14ac:dyDescent="0.35">
      <c r="A125" s="26">
        <v>101</v>
      </c>
      <c r="B125" s="26">
        <v>1.5063393885780259E-2</v>
      </c>
      <c r="C125" s="26">
        <v>-4.4347537454310047E-3</v>
      </c>
    </row>
    <row r="126" spans="1:3" x14ac:dyDescent="0.35">
      <c r="A126" s="26">
        <v>102</v>
      </c>
      <c r="B126" s="26">
        <v>3.6037668398453478E-3</v>
      </c>
      <c r="C126" s="26">
        <v>4.7463380042303757E-3</v>
      </c>
    </row>
    <row r="127" spans="1:3" x14ac:dyDescent="0.35">
      <c r="A127" s="26">
        <v>103</v>
      </c>
      <c r="B127" s="26">
        <v>7.5136781279552794E-3</v>
      </c>
      <c r="C127" s="26">
        <v>-2.0630406423881014E-3</v>
      </c>
    </row>
    <row r="128" spans="1:3" x14ac:dyDescent="0.35">
      <c r="A128" s="26">
        <v>104</v>
      </c>
      <c r="B128" s="26">
        <v>-1.3499986421670028E-4</v>
      </c>
      <c r="C128" s="26">
        <v>8.0062297815329583E-3</v>
      </c>
    </row>
    <row r="129" spans="1:3" x14ac:dyDescent="0.35">
      <c r="A129" s="26">
        <v>105</v>
      </c>
      <c r="B129" s="26">
        <v>5.5914515326785019E-3</v>
      </c>
      <c r="C129" s="26">
        <v>-2.0228743923927017E-3</v>
      </c>
    </row>
    <row r="130" spans="1:3" x14ac:dyDescent="0.35">
      <c r="A130" s="26">
        <v>106</v>
      </c>
      <c r="B130" s="26">
        <v>4.3401321286229448E-3</v>
      </c>
      <c r="C130" s="26">
        <v>-6.7107498811351833E-3</v>
      </c>
    </row>
    <row r="131" spans="1:3" x14ac:dyDescent="0.35">
      <c r="A131" s="26">
        <v>107</v>
      </c>
      <c r="B131" s="26">
        <v>5.8652561655191593E-4</v>
      </c>
      <c r="C131" s="26">
        <v>1.2534609247958914E-2</v>
      </c>
    </row>
    <row r="132" spans="1:3" x14ac:dyDescent="0.35">
      <c r="A132" s="26">
        <v>108</v>
      </c>
      <c r="B132" s="26">
        <v>-2.1664641045394954E-3</v>
      </c>
      <c r="C132" s="26">
        <v>7.3674838880807558E-3</v>
      </c>
    </row>
    <row r="133" spans="1:3" x14ac:dyDescent="0.35">
      <c r="A133" s="26">
        <v>109</v>
      </c>
      <c r="B133" s="26">
        <v>1.1332239188429858E-2</v>
      </c>
      <c r="C133" s="26">
        <v>-6.9699689892892634E-3</v>
      </c>
    </row>
    <row r="134" spans="1:3" x14ac:dyDescent="0.35">
      <c r="A134" s="26">
        <v>110</v>
      </c>
      <c r="B134" s="26">
        <v>-1.7850221129392673E-2</v>
      </c>
      <c r="C134" s="26">
        <v>-1.2956304376015096E-4</v>
      </c>
    </row>
    <row r="135" spans="1:3" x14ac:dyDescent="0.35">
      <c r="A135" s="26">
        <v>111</v>
      </c>
      <c r="B135" s="26">
        <v>-1.0662479271323982E-4</v>
      </c>
      <c r="C135" s="26">
        <v>3.8610311178330476E-3</v>
      </c>
    </row>
    <row r="136" spans="1:3" x14ac:dyDescent="0.35">
      <c r="A136" s="26">
        <v>112</v>
      </c>
      <c r="B136" s="26">
        <v>7.7417825724161171E-3</v>
      </c>
      <c r="C136" s="26">
        <v>-3.0791221256659951E-3</v>
      </c>
    </row>
    <row r="137" spans="1:3" x14ac:dyDescent="0.35">
      <c r="A137" s="26">
        <v>113</v>
      </c>
      <c r="B137" s="26">
        <v>-3.8297012737709326E-3</v>
      </c>
      <c r="C137" s="26">
        <v>4.4416523626400663E-3</v>
      </c>
    </row>
    <row r="138" spans="1:3" x14ac:dyDescent="0.35">
      <c r="A138" s="26">
        <v>114</v>
      </c>
      <c r="B138" s="26">
        <v>4.2261833234345028E-3</v>
      </c>
      <c r="C138" s="26">
        <v>-1.9776591732396723E-3</v>
      </c>
    </row>
    <row r="139" spans="1:3" x14ac:dyDescent="0.35">
      <c r="A139" s="26">
        <v>115</v>
      </c>
      <c r="B139" s="26">
        <v>7.3030269104115714E-3</v>
      </c>
      <c r="C139" s="26">
        <v>-1.6444224707285078E-4</v>
      </c>
    </row>
    <row r="140" spans="1:3" x14ac:dyDescent="0.35">
      <c r="A140" s="26">
        <v>116</v>
      </c>
      <c r="B140" s="26">
        <v>1.2032883612880164E-2</v>
      </c>
      <c r="C140" s="26">
        <v>-1.9222035740178701E-2</v>
      </c>
    </row>
    <row r="141" spans="1:3" x14ac:dyDescent="0.35">
      <c r="A141" s="26">
        <v>117</v>
      </c>
      <c r="B141" s="26">
        <v>7.3134446197681128E-4</v>
      </c>
      <c r="C141" s="26">
        <v>-5.4738370379180928E-3</v>
      </c>
    </row>
    <row r="142" spans="1:3" x14ac:dyDescent="0.35">
      <c r="A142" s="26">
        <v>118</v>
      </c>
      <c r="B142" s="26">
        <v>2.8162191092981014E-3</v>
      </c>
      <c r="C142" s="26">
        <v>-4.5070935587251618E-3</v>
      </c>
    </row>
    <row r="143" spans="1:3" x14ac:dyDescent="0.35">
      <c r="A143" s="26">
        <v>119</v>
      </c>
      <c r="B143" s="26">
        <v>2.7538549826716325E-3</v>
      </c>
      <c r="C143" s="26">
        <v>-8.5534190566166277E-3</v>
      </c>
    </row>
    <row r="144" spans="1:3" x14ac:dyDescent="0.35">
      <c r="A144" s="26">
        <v>120</v>
      </c>
      <c r="B144" s="26">
        <v>5.250511163861566E-3</v>
      </c>
      <c r="C144" s="26">
        <v>2.6478865130424682E-3</v>
      </c>
    </row>
    <row r="145" spans="1:3" x14ac:dyDescent="0.35">
      <c r="A145" s="26">
        <v>121</v>
      </c>
      <c r="B145" s="26">
        <v>1.7390918375799094E-3</v>
      </c>
      <c r="C145" s="26">
        <v>8.2183929367786153E-4</v>
      </c>
    </row>
    <row r="146" spans="1:3" x14ac:dyDescent="0.35">
      <c r="A146" s="26">
        <v>122</v>
      </c>
      <c r="B146" s="26">
        <v>-5.2221180662192189E-3</v>
      </c>
      <c r="C146" s="26">
        <v>6.3971116745079847E-3</v>
      </c>
    </row>
    <row r="147" spans="1:3" x14ac:dyDescent="0.35">
      <c r="A147" s="26">
        <v>123</v>
      </c>
      <c r="B147" s="26">
        <v>4.1169852599505343E-3</v>
      </c>
      <c r="C147" s="26">
        <v>-3.2494886124814328E-3</v>
      </c>
    </row>
    <row r="148" spans="1:3" x14ac:dyDescent="0.35">
      <c r="A148" s="26">
        <v>124</v>
      </c>
      <c r="B148" s="26">
        <v>7.515650254835848E-4</v>
      </c>
      <c r="C148" s="26">
        <v>-4.8812264614852708E-3</v>
      </c>
    </row>
    <row r="149" spans="1:3" x14ac:dyDescent="0.35">
      <c r="A149" s="26">
        <v>125</v>
      </c>
      <c r="B149" s="26">
        <v>7.1807712967620792E-3</v>
      </c>
      <c r="C149" s="26">
        <v>-2.079874947764292E-2</v>
      </c>
    </row>
    <row r="150" spans="1:3" x14ac:dyDescent="0.35">
      <c r="A150" s="26">
        <v>126</v>
      </c>
      <c r="B150" s="26">
        <v>9.849662423383628E-5</v>
      </c>
      <c r="C150" s="26">
        <v>3.7941738408860375E-3</v>
      </c>
    </row>
    <row r="151" spans="1:3" x14ac:dyDescent="0.35">
      <c r="A151" s="26">
        <v>127</v>
      </c>
      <c r="B151" s="26">
        <v>1.2126175109135851E-3</v>
      </c>
      <c r="C151" s="26">
        <v>-2.385778885915987E-2</v>
      </c>
    </row>
    <row r="152" spans="1:3" x14ac:dyDescent="0.35">
      <c r="A152" s="26">
        <v>128</v>
      </c>
      <c r="B152" s="26">
        <v>-1.510411976968655E-3</v>
      </c>
      <c r="C152" s="26">
        <v>-4.5040459171485921E-2</v>
      </c>
    </row>
    <row r="153" spans="1:3" x14ac:dyDescent="0.35">
      <c r="A153" s="26">
        <v>129</v>
      </c>
      <c r="B153" s="26">
        <v>2.2592360010104582E-3</v>
      </c>
      <c r="C153" s="26">
        <v>-2.1483769486826862E-3</v>
      </c>
    </row>
    <row r="154" spans="1:3" x14ac:dyDescent="0.35">
      <c r="A154" s="26">
        <v>130</v>
      </c>
      <c r="B154" s="26">
        <v>1.704415271248916E-3</v>
      </c>
      <c r="C154" s="26">
        <v>8.8360013951691123E-3</v>
      </c>
    </row>
    <row r="155" spans="1:3" x14ac:dyDescent="0.35">
      <c r="A155" s="26">
        <v>131</v>
      </c>
      <c r="B155" s="26">
        <v>9.3644247569577357E-3</v>
      </c>
      <c r="C155" s="26">
        <v>1.6986080505481137E-2</v>
      </c>
    </row>
    <row r="156" spans="1:3" x14ac:dyDescent="0.35">
      <c r="A156" s="26">
        <v>132</v>
      </c>
      <c r="B156" s="26">
        <v>-1.4301362553268003E-3</v>
      </c>
      <c r="C156" s="26">
        <v>-8.8395880422474232E-3</v>
      </c>
    </row>
    <row r="157" spans="1:3" x14ac:dyDescent="0.35">
      <c r="A157" s="26">
        <v>133</v>
      </c>
      <c r="B157" s="26">
        <v>3.5326532035602639E-4</v>
      </c>
      <c r="C157" s="26">
        <v>1.1157893915391499E-2</v>
      </c>
    </row>
    <row r="158" spans="1:3" x14ac:dyDescent="0.35">
      <c r="A158" s="26">
        <v>134</v>
      </c>
      <c r="B158" s="26">
        <v>5.2983149913730715E-3</v>
      </c>
      <c r="C158" s="26">
        <v>6.3206748362903357E-4</v>
      </c>
    </row>
    <row r="159" spans="1:3" x14ac:dyDescent="0.35">
      <c r="A159" s="26">
        <v>135</v>
      </c>
      <c r="B159" s="26">
        <v>1.7626337056057297E-3</v>
      </c>
      <c r="C159" s="26">
        <v>-7.0208069861075507E-3</v>
      </c>
    </row>
    <row r="160" spans="1:3" x14ac:dyDescent="0.35">
      <c r="A160" s="26">
        <v>136</v>
      </c>
      <c r="B160" s="26">
        <v>1.6451240750394907E-3</v>
      </c>
      <c r="C160" s="26">
        <v>7.0046375382715005E-3</v>
      </c>
    </row>
    <row r="161" spans="1:3" x14ac:dyDescent="0.35">
      <c r="A161" s="26">
        <v>137</v>
      </c>
      <c r="B161" s="26">
        <v>-6.6257853308787345E-3</v>
      </c>
      <c r="C161" s="26">
        <v>-5.0728852345008086E-3</v>
      </c>
    </row>
    <row r="162" spans="1:3" x14ac:dyDescent="0.35">
      <c r="A162" s="26">
        <v>138</v>
      </c>
      <c r="B162" s="26">
        <v>-1.3638230203638271E-3</v>
      </c>
      <c r="C162" s="26">
        <v>1.2879574473405117E-2</v>
      </c>
    </row>
    <row r="163" spans="1:3" x14ac:dyDescent="0.35">
      <c r="A163" s="26">
        <v>139</v>
      </c>
      <c r="B163" s="26">
        <v>1.0144274589551009E-2</v>
      </c>
      <c r="C163" s="26">
        <v>-2.9515254349042098E-4</v>
      </c>
    </row>
    <row r="164" spans="1:3" x14ac:dyDescent="0.35">
      <c r="A164" s="26">
        <v>140</v>
      </c>
      <c r="B164" s="26">
        <v>-3.6601103412433576E-3</v>
      </c>
      <c r="C164" s="26">
        <v>5.2856761632739079E-3</v>
      </c>
    </row>
    <row r="165" spans="1:3" x14ac:dyDescent="0.35">
      <c r="A165" s="26">
        <v>141</v>
      </c>
      <c r="B165" s="26">
        <v>-1.5440590258505542E-2</v>
      </c>
      <c r="C165" s="26">
        <v>-2.8298515945840274E-3</v>
      </c>
    </row>
    <row r="166" spans="1:3" x14ac:dyDescent="0.35">
      <c r="A166" s="26">
        <v>142</v>
      </c>
      <c r="B166" s="26">
        <v>-8.5646828765483689E-4</v>
      </c>
      <c r="C166" s="26">
        <v>3.6293985695181543E-3</v>
      </c>
    </row>
    <row r="167" spans="1:3" x14ac:dyDescent="0.35">
      <c r="A167" s="26">
        <v>143</v>
      </c>
      <c r="B167" s="26">
        <v>-2.2418699346725872E-3</v>
      </c>
      <c r="C167" s="26">
        <v>2.0291142768977992E-3</v>
      </c>
    </row>
    <row r="168" spans="1:3" x14ac:dyDescent="0.35">
      <c r="A168" s="26">
        <v>144</v>
      </c>
      <c r="B168" s="26">
        <v>4.3541721536075563E-3</v>
      </c>
      <c r="C168" s="26">
        <v>-8.1305307643489942E-3</v>
      </c>
    </row>
    <row r="169" spans="1:3" x14ac:dyDescent="0.35">
      <c r="A169" s="26">
        <v>145</v>
      </c>
      <c r="B169" s="26">
        <v>-2.2894861342563268E-2</v>
      </c>
      <c r="C169" s="26">
        <v>6.3439270470511365E-3</v>
      </c>
    </row>
    <row r="170" spans="1:3" x14ac:dyDescent="0.35">
      <c r="A170" s="26">
        <v>146</v>
      </c>
      <c r="B170" s="26">
        <v>8.5569963399836028E-3</v>
      </c>
      <c r="C170" s="26">
        <v>-8.6656412355473281E-3</v>
      </c>
    </row>
    <row r="171" spans="1:3" x14ac:dyDescent="0.35">
      <c r="A171" s="26">
        <v>147</v>
      </c>
      <c r="B171" s="26">
        <v>6.4270683783875142E-3</v>
      </c>
      <c r="C171" s="26">
        <v>1.6628712355953408E-3</v>
      </c>
    </row>
    <row r="172" spans="1:3" x14ac:dyDescent="0.35">
      <c r="A172" s="26">
        <v>148</v>
      </c>
      <c r="B172" s="26">
        <v>9.4173372968781675E-3</v>
      </c>
      <c r="C172" s="26">
        <v>-9.6328201495934993E-3</v>
      </c>
    </row>
    <row r="173" spans="1:3" x14ac:dyDescent="0.35">
      <c r="A173" s="26">
        <v>149</v>
      </c>
      <c r="B173" s="26">
        <v>-4.996930267494681E-3</v>
      </c>
      <c r="C173" s="26">
        <v>-3.0297358550339885E-3</v>
      </c>
    </row>
    <row r="174" spans="1:3" x14ac:dyDescent="0.35">
      <c r="A174" s="26">
        <v>150</v>
      </c>
      <c r="B174" s="26">
        <v>-5.8892668169120126E-3</v>
      </c>
      <c r="C174" s="26">
        <v>6.8124135371342136E-3</v>
      </c>
    </row>
    <row r="175" spans="1:3" x14ac:dyDescent="0.35">
      <c r="A175" s="26">
        <v>151</v>
      </c>
      <c r="B175" s="26">
        <v>9.0265175565588818E-3</v>
      </c>
      <c r="C175" s="26">
        <v>-2.8412053514130387E-3</v>
      </c>
    </row>
    <row r="176" spans="1:3" x14ac:dyDescent="0.35">
      <c r="A176" s="26">
        <v>152</v>
      </c>
      <c r="B176" s="26">
        <v>-2.0490985114115338E-3</v>
      </c>
      <c r="C176" s="26">
        <v>4.7452225065936875E-3</v>
      </c>
    </row>
    <row r="177" spans="1:3" x14ac:dyDescent="0.35">
      <c r="A177" s="26">
        <v>153</v>
      </c>
      <c r="B177" s="26">
        <v>-1.0942435028972413E-2</v>
      </c>
      <c r="C177" s="26">
        <v>3.1445785825907676E-3</v>
      </c>
    </row>
    <row r="178" spans="1:3" x14ac:dyDescent="0.35">
      <c r="A178" s="26">
        <v>154</v>
      </c>
      <c r="B178" s="26">
        <v>2.038576473303513E-3</v>
      </c>
      <c r="C178" s="26">
        <v>-5.7506402239559072E-4</v>
      </c>
    </row>
    <row r="179" spans="1:3" x14ac:dyDescent="0.35">
      <c r="A179" s="26">
        <v>155</v>
      </c>
      <c r="B179" s="26">
        <v>-7.4804235548349097E-3</v>
      </c>
      <c r="C179" s="26">
        <v>-7.6195678752448747E-3</v>
      </c>
    </row>
    <row r="180" spans="1:3" x14ac:dyDescent="0.35">
      <c r="A180" s="26">
        <v>156</v>
      </c>
      <c r="B180" s="26">
        <v>-6.048288926016456E-3</v>
      </c>
      <c r="C180" s="26">
        <v>2.7513341475286631E-3</v>
      </c>
    </row>
    <row r="181" spans="1:3" x14ac:dyDescent="0.35">
      <c r="A181" s="26">
        <v>157</v>
      </c>
      <c r="B181" s="26">
        <v>2.7673917346019007E-3</v>
      </c>
      <c r="C181" s="26">
        <v>1.0299106620136486E-2</v>
      </c>
    </row>
    <row r="182" spans="1:3" x14ac:dyDescent="0.35">
      <c r="A182" s="26">
        <v>158</v>
      </c>
      <c r="B182" s="26">
        <v>-1.2195971807189969E-2</v>
      </c>
      <c r="C182" s="26">
        <v>9.4204896025572183E-3</v>
      </c>
    </row>
    <row r="183" spans="1:3" x14ac:dyDescent="0.35">
      <c r="A183" s="26">
        <v>159</v>
      </c>
      <c r="B183" s="26">
        <v>-1.9912213864811483E-3</v>
      </c>
      <c r="C183" s="26">
        <v>7.9055198029757403E-4</v>
      </c>
    </row>
    <row r="184" spans="1:3" x14ac:dyDescent="0.35">
      <c r="A184" s="26">
        <v>160</v>
      </c>
      <c r="B184" s="26">
        <v>2.168351107340467E-2</v>
      </c>
      <c r="C184" s="26">
        <v>-2.942395556837351E-3</v>
      </c>
    </row>
    <row r="185" spans="1:3" x14ac:dyDescent="0.35">
      <c r="A185" s="26">
        <v>161</v>
      </c>
      <c r="B185" s="26">
        <v>8.6997533354170563E-3</v>
      </c>
      <c r="C185" s="26">
        <v>5.7277653206325753E-3</v>
      </c>
    </row>
    <row r="186" spans="1:3" x14ac:dyDescent="0.35">
      <c r="A186" s="26">
        <v>162</v>
      </c>
      <c r="B186" s="26">
        <v>6.7172706394928979E-3</v>
      </c>
      <c r="C186" s="26">
        <v>7.4521116527142021E-3</v>
      </c>
    </row>
    <row r="187" spans="1:3" x14ac:dyDescent="0.35">
      <c r="A187" s="26">
        <v>163</v>
      </c>
      <c r="B187" s="26">
        <v>1.0985121902656129E-2</v>
      </c>
      <c r="C187" s="26">
        <v>1.9436588934716743E-3</v>
      </c>
    </row>
    <row r="188" spans="1:3" x14ac:dyDescent="0.35">
      <c r="A188" s="26">
        <v>164</v>
      </c>
      <c r="B188" s="26">
        <v>5.2736126691395957E-3</v>
      </c>
      <c r="C188" s="26">
        <v>4.0932572402344802E-3</v>
      </c>
    </row>
    <row r="189" spans="1:3" x14ac:dyDescent="0.35">
      <c r="A189" s="26">
        <v>165</v>
      </c>
      <c r="B189" s="26">
        <v>3.7194637129804977E-4</v>
      </c>
      <c r="C189" s="26">
        <v>-7.0514695339749973E-3</v>
      </c>
    </row>
    <row r="190" spans="1:3" x14ac:dyDescent="0.35">
      <c r="A190" s="26">
        <v>166</v>
      </c>
      <c r="B190" s="26">
        <v>-1.2792838793096099E-3</v>
      </c>
      <c r="C190" s="26">
        <v>1.3290938661859562E-2</v>
      </c>
    </row>
    <row r="191" spans="1:3" x14ac:dyDescent="0.35">
      <c r="A191" s="26">
        <v>167</v>
      </c>
      <c r="B191" s="26">
        <v>4.7231088229609435E-3</v>
      </c>
      <c r="C191" s="26">
        <v>-6.5998606154405353E-3</v>
      </c>
    </row>
    <row r="192" spans="1:3" x14ac:dyDescent="0.35">
      <c r="A192" s="26">
        <v>168</v>
      </c>
      <c r="B192" s="26">
        <v>-8.624236405291979E-4</v>
      </c>
      <c r="C192" s="26">
        <v>-5.7946963748142675E-3</v>
      </c>
    </row>
    <row r="193" spans="1:3" x14ac:dyDescent="0.35">
      <c r="A193" s="26">
        <v>169</v>
      </c>
      <c r="B193" s="26">
        <v>1.6258814461689104E-3</v>
      </c>
      <c r="C193" s="26">
        <v>3.0807444271179411E-3</v>
      </c>
    </row>
    <row r="194" spans="1:3" x14ac:dyDescent="0.35">
      <c r="A194" s="26">
        <v>170</v>
      </c>
      <c r="B194" s="26">
        <v>1.0221685363290109E-2</v>
      </c>
      <c r="C194" s="26">
        <v>-1.1072301629472901E-3</v>
      </c>
    </row>
    <row r="195" spans="1:3" x14ac:dyDescent="0.35">
      <c r="A195" s="26">
        <v>171</v>
      </c>
      <c r="B195" s="26">
        <v>3.6349239620378526E-3</v>
      </c>
      <c r="C195" s="26">
        <v>8.0212000495661333E-3</v>
      </c>
    </row>
    <row r="196" spans="1:3" x14ac:dyDescent="0.35">
      <c r="A196" s="26">
        <v>172</v>
      </c>
      <c r="B196" s="26">
        <v>9.9817695950116993E-3</v>
      </c>
      <c r="C196" s="26">
        <v>3.9341082328226227E-3</v>
      </c>
    </row>
    <row r="197" spans="1:3" x14ac:dyDescent="0.35">
      <c r="A197" s="26">
        <v>173</v>
      </c>
      <c r="B197" s="26">
        <v>-5.1774683486724979E-4</v>
      </c>
      <c r="C197" s="26">
        <v>-2.2370801488276414E-3</v>
      </c>
    </row>
    <row r="198" spans="1:3" x14ac:dyDescent="0.35">
      <c r="A198" s="26">
        <v>174</v>
      </c>
      <c r="B198" s="26">
        <v>-9.801972031635367E-4</v>
      </c>
      <c r="C198" s="26">
        <v>9.6621577031596809E-3</v>
      </c>
    </row>
    <row r="199" spans="1:3" x14ac:dyDescent="0.35">
      <c r="A199" s="26">
        <v>175</v>
      </c>
      <c r="B199" s="26">
        <v>-8.5769267242970029E-3</v>
      </c>
      <c r="C199" s="26">
        <v>5.2514319752435881E-3</v>
      </c>
    </row>
    <row r="200" spans="1:3" x14ac:dyDescent="0.35">
      <c r="A200" s="26">
        <v>176</v>
      </c>
      <c r="B200" s="26">
        <v>-4.9300432539996816E-4</v>
      </c>
      <c r="C200" s="26">
        <v>-6.5237526259365542E-3</v>
      </c>
    </row>
    <row r="201" spans="1:3" x14ac:dyDescent="0.35">
      <c r="A201" s="26">
        <v>177</v>
      </c>
      <c r="B201" s="26">
        <v>4.4548277427445687E-3</v>
      </c>
      <c r="C201" s="26">
        <v>-1.0364618762633143E-3</v>
      </c>
    </row>
    <row r="202" spans="1:3" x14ac:dyDescent="0.35">
      <c r="A202" s="26">
        <v>178</v>
      </c>
      <c r="B202" s="26">
        <v>6.3473075023555165E-3</v>
      </c>
      <c r="C202" s="26">
        <v>8.6621750465731267E-3</v>
      </c>
    </row>
    <row r="203" spans="1:3" x14ac:dyDescent="0.35">
      <c r="A203" s="26">
        <v>179</v>
      </c>
      <c r="B203" s="26">
        <v>8.220778369938361E-3</v>
      </c>
      <c r="C203" s="26">
        <v>-3.5511662102422816E-3</v>
      </c>
    </row>
    <row r="204" spans="1:3" x14ac:dyDescent="0.35">
      <c r="A204" s="26">
        <v>180</v>
      </c>
      <c r="B204" s="26">
        <v>3.5791189103681737E-3</v>
      </c>
      <c r="C204" s="26">
        <v>-7.1618790783529295E-3</v>
      </c>
    </row>
    <row r="205" spans="1:3" x14ac:dyDescent="0.35">
      <c r="A205" s="26">
        <v>181</v>
      </c>
      <c r="B205" s="26">
        <v>8.2208542572338329E-3</v>
      </c>
      <c r="C205" s="26">
        <v>3.1979658471520522E-3</v>
      </c>
    </row>
    <row r="206" spans="1:3" x14ac:dyDescent="0.35">
      <c r="A206" s="26">
        <v>182</v>
      </c>
      <c r="B206" s="26">
        <v>-1.0526124441196097E-3</v>
      </c>
      <c r="C206" s="26">
        <v>3.0223278393612099E-3</v>
      </c>
    </row>
    <row r="207" spans="1:3" x14ac:dyDescent="0.35">
      <c r="A207" s="26">
        <v>183</v>
      </c>
      <c r="B207" s="26">
        <v>-4.0166908976288799E-3</v>
      </c>
      <c r="C207" s="26">
        <v>1.6672830208453752E-3</v>
      </c>
    </row>
    <row r="208" spans="1:3" x14ac:dyDescent="0.35">
      <c r="A208" s="26">
        <v>184</v>
      </c>
      <c r="B208" s="26">
        <v>1.9241025891758071E-3</v>
      </c>
      <c r="C208" s="26">
        <v>2.4013877736122576E-3</v>
      </c>
    </row>
    <row r="209" spans="1:3" x14ac:dyDescent="0.35">
      <c r="A209" s="26">
        <v>185</v>
      </c>
      <c r="B209" s="26">
        <v>5.1274851910005168E-3</v>
      </c>
      <c r="C209" s="26">
        <v>-4.6968048396135807E-3</v>
      </c>
    </row>
    <row r="210" spans="1:3" x14ac:dyDescent="0.35">
      <c r="A210" s="26">
        <v>186</v>
      </c>
      <c r="B210" s="26">
        <v>2.9501119378973427E-3</v>
      </c>
      <c r="C210" s="26">
        <v>5.5641347510644919E-3</v>
      </c>
    </row>
    <row r="211" spans="1:3" x14ac:dyDescent="0.35">
      <c r="A211" s="26">
        <v>187</v>
      </c>
      <c r="B211" s="26">
        <v>5.2346046728838505E-3</v>
      </c>
      <c r="C211" s="26">
        <v>-2.6293254969141269E-2</v>
      </c>
    </row>
    <row r="212" spans="1:3" x14ac:dyDescent="0.35">
      <c r="A212" s="26">
        <v>188</v>
      </c>
      <c r="B212" s="26">
        <v>8.8633468218166306E-4</v>
      </c>
      <c r="C212" s="26">
        <v>-5.2951418703393888E-3</v>
      </c>
    </row>
    <row r="213" spans="1:3" x14ac:dyDescent="0.35">
      <c r="A213" s="26">
        <v>189</v>
      </c>
      <c r="B213" s="26">
        <v>-2.6159614858735406E-3</v>
      </c>
      <c r="C213" s="26">
        <v>2.1779143437218643E-3</v>
      </c>
    </row>
    <row r="214" spans="1:3" x14ac:dyDescent="0.35">
      <c r="A214" s="26">
        <v>190</v>
      </c>
      <c r="B214" s="26">
        <v>-5.6758459496780538E-3</v>
      </c>
      <c r="C214" s="26">
        <v>1.8090631250457494E-2</v>
      </c>
    </row>
    <row r="215" spans="1:3" x14ac:dyDescent="0.35">
      <c r="A215" s="26">
        <v>191</v>
      </c>
      <c r="B215" s="26">
        <v>4.2188611887236981E-3</v>
      </c>
      <c r="C215" s="26">
        <v>7.8033115274440913E-3</v>
      </c>
    </row>
    <row r="216" spans="1:3" x14ac:dyDescent="0.35">
      <c r="A216" s="26">
        <v>192</v>
      </c>
      <c r="B216" s="26">
        <v>-5.3289974435860692E-3</v>
      </c>
      <c r="C216" s="26">
        <v>-6.2177046515293662E-3</v>
      </c>
    </row>
    <row r="217" spans="1:3" x14ac:dyDescent="0.35">
      <c r="A217" s="26">
        <v>193</v>
      </c>
      <c r="B217" s="26">
        <v>3.4818364345758656E-3</v>
      </c>
      <c r="C217" s="26">
        <v>-1.2224313208228665E-3</v>
      </c>
    </row>
    <row r="218" spans="1:3" x14ac:dyDescent="0.35">
      <c r="A218" s="26">
        <v>194</v>
      </c>
      <c r="B218" s="26">
        <v>7.4137835774343644E-3</v>
      </c>
      <c r="C218" s="26">
        <v>-3.1929638621899029E-3</v>
      </c>
    </row>
    <row r="219" spans="1:3" x14ac:dyDescent="0.35">
      <c r="A219" s="26">
        <v>195</v>
      </c>
      <c r="B219" s="26">
        <v>5.3011091075698385E-3</v>
      </c>
      <c r="C219" s="26">
        <v>1.4759090292079365E-2</v>
      </c>
    </row>
    <row r="220" spans="1:3" x14ac:dyDescent="0.35">
      <c r="A220" s="26">
        <v>196</v>
      </c>
      <c r="B220" s="26">
        <v>-4.4344218414506496E-3</v>
      </c>
      <c r="C220" s="26">
        <v>1.7355763181719705E-4</v>
      </c>
    </row>
    <row r="221" spans="1:3" x14ac:dyDescent="0.35">
      <c r="A221" s="26">
        <v>197</v>
      </c>
      <c r="B221" s="26">
        <v>7.9423184286625901E-3</v>
      </c>
      <c r="C221" s="26">
        <v>4.7483289272117445E-4</v>
      </c>
    </row>
    <row r="222" spans="1:3" x14ac:dyDescent="0.35">
      <c r="A222" s="26">
        <v>198</v>
      </c>
      <c r="B222" s="26">
        <v>-8.6692635180956343E-4</v>
      </c>
      <c r="C222" s="26">
        <v>4.923865942084985E-3</v>
      </c>
    </row>
    <row r="223" spans="1:3" x14ac:dyDescent="0.35">
      <c r="A223" s="26">
        <v>199</v>
      </c>
      <c r="B223" s="26">
        <v>-1.8086676287030869E-3</v>
      </c>
      <c r="C223" s="26">
        <v>-6.1330525504333265E-3</v>
      </c>
    </row>
    <row r="224" spans="1:3" x14ac:dyDescent="0.35">
      <c r="A224" s="26">
        <v>200</v>
      </c>
      <c r="B224" s="26">
        <v>-9.9360382334014972E-3</v>
      </c>
      <c r="C224" s="26">
        <v>-7.9938563102394146E-3</v>
      </c>
    </row>
    <row r="225" spans="1:3" x14ac:dyDescent="0.35">
      <c r="A225" s="26">
        <v>201</v>
      </c>
      <c r="B225" s="26">
        <v>-8.0900756900769179E-3</v>
      </c>
      <c r="C225" s="26">
        <v>2.3058169552437561E-2</v>
      </c>
    </row>
    <row r="226" spans="1:3" x14ac:dyDescent="0.35">
      <c r="A226" s="26">
        <v>202</v>
      </c>
      <c r="B226" s="26">
        <v>-6.4111035872758022E-3</v>
      </c>
      <c r="C226" s="26">
        <v>3.0545820630810752E-4</v>
      </c>
    </row>
    <row r="227" spans="1:3" x14ac:dyDescent="0.35">
      <c r="A227" s="26">
        <v>203</v>
      </c>
      <c r="B227" s="26">
        <v>-2.8420094336267517E-2</v>
      </c>
      <c r="C227" s="26">
        <v>2.564727041864355E-4</v>
      </c>
    </row>
    <row r="228" spans="1:3" x14ac:dyDescent="0.35">
      <c r="A228" s="26">
        <v>204</v>
      </c>
      <c r="B228" s="26">
        <v>1.3450002515591683E-2</v>
      </c>
      <c r="C228" s="26">
        <v>1.3536304904173249E-2</v>
      </c>
    </row>
    <row r="229" spans="1:3" x14ac:dyDescent="0.35">
      <c r="A229" s="26">
        <v>205</v>
      </c>
      <c r="B229" s="26">
        <v>1.4645706093298493E-3</v>
      </c>
      <c r="C229" s="26">
        <v>1.0447357132249003E-3</v>
      </c>
    </row>
    <row r="230" spans="1:3" x14ac:dyDescent="0.35">
      <c r="A230" s="26">
        <v>206</v>
      </c>
      <c r="B230" s="26">
        <v>1.9071140558561669E-2</v>
      </c>
      <c r="C230" s="26">
        <v>9.5016357576763327E-3</v>
      </c>
    </row>
    <row r="231" spans="1:3" x14ac:dyDescent="0.35">
      <c r="A231" s="26">
        <v>207</v>
      </c>
      <c r="B231" s="26">
        <v>-5.7593643681131627E-3</v>
      </c>
      <c r="C231" s="26">
        <v>1.0121391759415699E-2</v>
      </c>
    </row>
    <row r="232" spans="1:3" x14ac:dyDescent="0.35">
      <c r="A232" s="26">
        <v>208</v>
      </c>
      <c r="B232" s="26">
        <v>-1.1336894939660752E-2</v>
      </c>
      <c r="C232" s="26">
        <v>4.2508395790956943E-3</v>
      </c>
    </row>
    <row r="233" spans="1:3" x14ac:dyDescent="0.35">
      <c r="A233" s="26">
        <v>209</v>
      </c>
      <c r="B233" s="26">
        <v>1.5518978072635537E-2</v>
      </c>
      <c r="C233" s="26">
        <v>-6.6787740363013059E-3</v>
      </c>
    </row>
    <row r="234" spans="1:3" x14ac:dyDescent="0.35">
      <c r="A234" s="26">
        <v>210</v>
      </c>
      <c r="B234" s="26">
        <v>-2.7945508547725251E-2</v>
      </c>
      <c r="C234" s="26">
        <v>-4.2301455797465574E-3</v>
      </c>
    </row>
    <row r="235" spans="1:3" x14ac:dyDescent="0.35">
      <c r="A235" s="26">
        <v>211</v>
      </c>
      <c r="B235" s="26">
        <v>3.1252842958192088E-3</v>
      </c>
      <c r="C235" s="26">
        <v>1.2153453064166875E-2</v>
      </c>
    </row>
    <row r="236" spans="1:3" x14ac:dyDescent="0.35">
      <c r="A236" s="26">
        <v>212</v>
      </c>
      <c r="B236" s="26">
        <v>1.4828660786583653E-2</v>
      </c>
      <c r="C236" s="26">
        <v>-6.9327333772232491E-3</v>
      </c>
    </row>
    <row r="237" spans="1:3" x14ac:dyDescent="0.35">
      <c r="A237" s="26">
        <v>213</v>
      </c>
      <c r="B237" s="26">
        <v>1.2558539156713263E-2</v>
      </c>
      <c r="C237" s="26">
        <v>-5.0009167336379241E-3</v>
      </c>
    </row>
    <row r="238" spans="1:3" x14ac:dyDescent="0.35">
      <c r="A238" s="26">
        <v>214</v>
      </c>
      <c r="B238" s="26">
        <v>-7.0294345615802599E-3</v>
      </c>
      <c r="C238" s="26">
        <v>3.8278193592522812E-3</v>
      </c>
    </row>
    <row r="239" spans="1:3" x14ac:dyDescent="0.35">
      <c r="A239" s="26">
        <v>215</v>
      </c>
      <c r="B239" s="26">
        <v>8.7828619508115296E-3</v>
      </c>
      <c r="C239" s="26">
        <v>-3.8273543651903968E-3</v>
      </c>
    </row>
    <row r="240" spans="1:3" x14ac:dyDescent="0.35">
      <c r="A240" s="26">
        <v>216</v>
      </c>
      <c r="B240" s="26">
        <v>2.191264720129998E-4</v>
      </c>
      <c r="C240" s="26">
        <v>-3.6434817656166314E-3</v>
      </c>
    </row>
    <row r="241" spans="1:3" x14ac:dyDescent="0.35">
      <c r="A241" s="26">
        <v>217</v>
      </c>
      <c r="B241" s="26">
        <v>-2.4671404402316372E-2</v>
      </c>
      <c r="C241" s="26">
        <v>5.566654477377548E-3</v>
      </c>
    </row>
    <row r="242" spans="1:3" x14ac:dyDescent="0.35">
      <c r="A242" s="26">
        <v>218</v>
      </c>
      <c r="B242" s="26">
        <v>1.1459925776082527E-2</v>
      </c>
      <c r="C242" s="26">
        <v>2.7390009207706595E-3</v>
      </c>
    </row>
    <row r="243" spans="1:3" x14ac:dyDescent="0.35">
      <c r="A243" s="26">
        <v>219</v>
      </c>
      <c r="B243" s="26">
        <v>-2.4196982833958446E-3</v>
      </c>
      <c r="C243" s="26">
        <v>8.7289512988223527E-3</v>
      </c>
    </row>
    <row r="244" spans="1:3" x14ac:dyDescent="0.35">
      <c r="A244" s="26">
        <v>220</v>
      </c>
      <c r="B244" s="26">
        <v>7.1183066539791144E-3</v>
      </c>
      <c r="C244" s="26">
        <v>-2.6333123864404366E-3</v>
      </c>
    </row>
    <row r="245" spans="1:3" x14ac:dyDescent="0.35">
      <c r="A245" s="26">
        <v>221</v>
      </c>
      <c r="B245" s="26">
        <v>1.3127401929291495E-2</v>
      </c>
      <c r="C245" s="26">
        <v>-2.5118791062226156E-3</v>
      </c>
    </row>
    <row r="246" spans="1:3" x14ac:dyDescent="0.35">
      <c r="A246" s="26">
        <v>222</v>
      </c>
      <c r="B246" s="26">
        <v>1.3431634175507736E-3</v>
      </c>
      <c r="C246" s="26">
        <v>-6.57262662536192E-3</v>
      </c>
    </row>
    <row r="247" spans="1:3" x14ac:dyDescent="0.35">
      <c r="A247" s="26">
        <v>223</v>
      </c>
      <c r="B247" s="26">
        <v>-6.0357539048688418E-3</v>
      </c>
      <c r="C247" s="26">
        <v>-5.475207505639383E-3</v>
      </c>
    </row>
    <row r="248" spans="1:3" x14ac:dyDescent="0.35">
      <c r="A248" s="26">
        <v>224</v>
      </c>
      <c r="B248" s="26">
        <v>1.1322061632894249E-2</v>
      </c>
      <c r="C248" s="26">
        <v>-7.2875911209580764E-3</v>
      </c>
    </row>
    <row r="249" spans="1:3" x14ac:dyDescent="0.35">
      <c r="A249" s="26">
        <v>225</v>
      </c>
      <c r="B249" s="26">
        <v>1.3442954504058807E-2</v>
      </c>
      <c r="C249" s="26">
        <v>-7.8721610112907955E-3</v>
      </c>
    </row>
    <row r="250" spans="1:3" x14ac:dyDescent="0.35">
      <c r="A250" s="26">
        <v>226</v>
      </c>
      <c r="B250" s="26">
        <v>1.6051940740410948E-3</v>
      </c>
      <c r="C250" s="26">
        <v>3.753036773281248E-3</v>
      </c>
    </row>
    <row r="251" spans="1:3" x14ac:dyDescent="0.35">
      <c r="A251" s="26">
        <v>227</v>
      </c>
      <c r="B251" s="26">
        <v>6.222871683494969E-4</v>
      </c>
      <c r="C251" s="26">
        <v>-1.9682789156075627E-2</v>
      </c>
    </row>
    <row r="252" spans="1:3" x14ac:dyDescent="0.35">
      <c r="A252" s="26">
        <v>228</v>
      </c>
      <c r="B252" s="26">
        <v>1.029605689174018E-3</v>
      </c>
      <c r="C252" s="26">
        <v>-1.7099224430769534E-2</v>
      </c>
    </row>
    <row r="253" spans="1:3" x14ac:dyDescent="0.35">
      <c r="A253" s="26">
        <v>229</v>
      </c>
      <c r="B253" s="26">
        <v>7.7877230641847381E-3</v>
      </c>
      <c r="C253" s="26">
        <v>1.2147665399842023E-2</v>
      </c>
    </row>
    <row r="254" spans="1:3" x14ac:dyDescent="0.35">
      <c r="A254" s="26">
        <v>230</v>
      </c>
      <c r="B254" s="26">
        <v>3.531204008734851E-3</v>
      </c>
      <c r="C254" s="26">
        <v>6.0581445886990267E-3</v>
      </c>
    </row>
    <row r="255" spans="1:3" x14ac:dyDescent="0.35">
      <c r="A255" s="26">
        <v>231</v>
      </c>
      <c r="B255" s="26">
        <v>5.5054339456793531E-6</v>
      </c>
      <c r="C255" s="26">
        <v>-8.4585131766252205E-3</v>
      </c>
    </row>
    <row r="256" spans="1:3" x14ac:dyDescent="0.35">
      <c r="A256" s="26">
        <v>232</v>
      </c>
      <c r="B256" s="26">
        <v>-2.3535649450688164E-3</v>
      </c>
      <c r="C256" s="26">
        <v>-1.0892383581384849E-2</v>
      </c>
    </row>
    <row r="257" spans="1:3" x14ac:dyDescent="0.35">
      <c r="A257" s="26">
        <v>233</v>
      </c>
      <c r="B257" s="26">
        <v>3.2402298783035274E-3</v>
      </c>
      <c r="C257" s="26">
        <v>1.1205460964359811E-2</v>
      </c>
    </row>
    <row r="258" spans="1:3" x14ac:dyDescent="0.35">
      <c r="A258" s="26">
        <v>234</v>
      </c>
      <c r="B258" s="26">
        <v>1.0495526567581874E-3</v>
      </c>
      <c r="C258" s="26">
        <v>8.4742357540441814E-3</v>
      </c>
    </row>
    <row r="259" spans="1:3" x14ac:dyDescent="0.35">
      <c r="A259" s="26">
        <v>235</v>
      </c>
      <c r="B259" s="26">
        <v>7.3380911711904947E-4</v>
      </c>
      <c r="C259" s="26">
        <v>1.851476508831679E-3</v>
      </c>
    </row>
    <row r="260" spans="1:3" x14ac:dyDescent="0.35">
      <c r="A260" s="26">
        <v>236</v>
      </c>
      <c r="B260" s="26">
        <v>-4.0755236884770585E-3</v>
      </c>
      <c r="C260" s="26">
        <v>4.7541188952284564E-3</v>
      </c>
    </row>
    <row r="261" spans="1:3" x14ac:dyDescent="0.35">
      <c r="A261" s="26">
        <v>237</v>
      </c>
      <c r="B261" s="26">
        <v>6.1942465137545047E-4</v>
      </c>
      <c r="C261" s="26">
        <v>-5.1854105751805331E-3</v>
      </c>
    </row>
    <row r="262" spans="1:3" x14ac:dyDescent="0.35">
      <c r="A262" s="26">
        <v>238</v>
      </c>
      <c r="B262" s="26">
        <v>-7.5202383989300412E-3</v>
      </c>
      <c r="C262" s="26">
        <v>-2.4711495529879659E-3</v>
      </c>
    </row>
    <row r="263" spans="1:3" x14ac:dyDescent="0.35">
      <c r="A263" s="26">
        <v>239</v>
      </c>
      <c r="B263" s="26">
        <v>6.7397587425367042E-3</v>
      </c>
      <c r="C263" s="26">
        <v>-6.9233137413200127E-3</v>
      </c>
    </row>
    <row r="264" spans="1:3" x14ac:dyDescent="0.35">
      <c r="A264" s="26">
        <v>240</v>
      </c>
      <c r="B264" s="26">
        <v>-1.6621647955264874E-3</v>
      </c>
      <c r="C264" s="26">
        <v>-5.4954073869184616E-3</v>
      </c>
    </row>
    <row r="265" spans="1:3" x14ac:dyDescent="0.35">
      <c r="A265" s="26">
        <v>241</v>
      </c>
      <c r="B265" s="26">
        <v>-4.4872071046746448E-3</v>
      </c>
      <c r="C265" s="26">
        <v>-5.982029252142646E-3</v>
      </c>
    </row>
    <row r="266" spans="1:3" x14ac:dyDescent="0.35">
      <c r="A266" s="26">
        <v>242</v>
      </c>
      <c r="B266" s="26">
        <v>5.6528003032572114E-3</v>
      </c>
      <c r="C266" s="26">
        <v>6.9402523974915189E-3</v>
      </c>
    </row>
    <row r="267" spans="1:3" x14ac:dyDescent="0.35">
      <c r="A267" s="26">
        <v>243</v>
      </c>
      <c r="B267" s="26">
        <v>-1.1279219921614443E-2</v>
      </c>
      <c r="C267" s="26">
        <v>-5.2718755492442027E-3</v>
      </c>
    </row>
    <row r="268" spans="1:3" x14ac:dyDescent="0.35">
      <c r="A268" s="26">
        <v>244</v>
      </c>
      <c r="B268" s="26">
        <v>-1.6802072334247527E-2</v>
      </c>
      <c r="C268" s="26">
        <v>-2.1557989865177846E-4</v>
      </c>
    </row>
    <row r="269" spans="1:3" x14ac:dyDescent="0.35">
      <c r="A269" s="26">
        <v>245</v>
      </c>
      <c r="B269" s="26">
        <v>8.5139160467780466E-3</v>
      </c>
      <c r="C269" s="26">
        <v>1.0759153701483882E-2</v>
      </c>
    </row>
    <row r="270" spans="1:3" x14ac:dyDescent="0.35">
      <c r="A270" s="26">
        <v>246</v>
      </c>
      <c r="B270" s="26">
        <v>1.4623954849979939E-2</v>
      </c>
      <c r="C270" s="26">
        <v>-3.5509011051541271E-3</v>
      </c>
    </row>
    <row r="271" spans="1:3" x14ac:dyDescent="0.35">
      <c r="A271" s="26">
        <v>247</v>
      </c>
      <c r="B271" s="26">
        <v>-3.6672587647976788E-3</v>
      </c>
      <c r="C271" s="26">
        <v>-8.1662506362531993E-3</v>
      </c>
    </row>
    <row r="272" spans="1:3" x14ac:dyDescent="0.35">
      <c r="A272" s="26">
        <v>248</v>
      </c>
      <c r="B272" s="26">
        <v>-1.4510304117025502E-2</v>
      </c>
      <c r="C272" s="26">
        <v>-9.252243795414089E-3</v>
      </c>
    </row>
    <row r="273" spans="1:3" x14ac:dyDescent="0.35">
      <c r="A273" s="26">
        <v>249</v>
      </c>
      <c r="B273" s="26">
        <v>9.6220219594277158E-3</v>
      </c>
      <c r="C273" s="26">
        <v>4.7612276465166768E-3</v>
      </c>
    </row>
    <row r="274" spans="1:3" x14ac:dyDescent="0.35">
      <c r="A274" s="26">
        <v>250</v>
      </c>
      <c r="B274" s="26">
        <v>6.9913266292395675E-3</v>
      </c>
      <c r="C274" s="26">
        <v>-4.9995875959076268E-3</v>
      </c>
    </row>
    <row r="275" spans="1:3" ht="15" thickBot="1" x14ac:dyDescent="0.4">
      <c r="A275" s="27">
        <v>251</v>
      </c>
      <c r="B275" s="27">
        <v>1.1416866439554408E-2</v>
      </c>
      <c r="C275" s="27">
        <v>5.0989338574415274E-4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82B62-CDA7-4741-814C-1A3CDA550BDA}">
  <sheetPr codeName="Sheet7"/>
  <dimension ref="A1:I60"/>
  <sheetViews>
    <sheetView workbookViewId="0">
      <selection activeCell="B18" sqref="B18"/>
    </sheetView>
  </sheetViews>
  <sheetFormatPr defaultRowHeight="14.5" x14ac:dyDescent="0.35"/>
  <cols>
    <col min="1" max="1" width="17.26953125" bestFit="1" customWidth="1"/>
    <col min="2" max="2" width="12.453125" bestFit="1" customWidth="1"/>
    <col min="3" max="3" width="13.90625" bestFit="1" customWidth="1"/>
    <col min="4" max="5" width="11.81640625" bestFit="1" customWidth="1"/>
    <col min="6" max="6" width="12.81640625" bestFit="1" customWidth="1"/>
    <col min="7" max="7" width="11.81640625" bestFit="1" customWidth="1"/>
    <col min="8" max="8" width="12.453125" bestFit="1" customWidth="1"/>
    <col min="9" max="9" width="12" bestFit="1" customWidth="1"/>
  </cols>
  <sheetData>
    <row r="1" spans="1:9" x14ac:dyDescent="0.35">
      <c r="A1" t="s">
        <v>44</v>
      </c>
    </row>
    <row r="2" spans="1:9" ht="15" thickBot="1" x14ac:dyDescent="0.4"/>
    <row r="3" spans="1:9" x14ac:dyDescent="0.35">
      <c r="A3" s="29" t="s">
        <v>45</v>
      </c>
      <c r="B3" s="29"/>
    </row>
    <row r="4" spans="1:9" x14ac:dyDescent="0.35">
      <c r="A4" s="26" t="s">
        <v>46</v>
      </c>
      <c r="B4" s="26">
        <v>0.66934161539230219</v>
      </c>
    </row>
    <row r="5" spans="1:9" x14ac:dyDescent="0.35">
      <c r="A5" s="26" t="s">
        <v>47</v>
      </c>
      <c r="B5" s="26">
        <v>0.44801819809597654</v>
      </c>
    </row>
    <row r="6" spans="1:9" x14ac:dyDescent="0.35">
      <c r="A6" s="26" t="s">
        <v>48</v>
      </c>
      <c r="B6" s="26">
        <v>0.43178343921644641</v>
      </c>
    </row>
    <row r="7" spans="1:9" x14ac:dyDescent="0.35">
      <c r="A7" s="26" t="s">
        <v>49</v>
      </c>
      <c r="B7" s="26">
        <v>3.9730538278795163E-2</v>
      </c>
    </row>
    <row r="8" spans="1:9" ht="15" thickBot="1" x14ac:dyDescent="0.4">
      <c r="A8" s="27" t="s">
        <v>50</v>
      </c>
      <c r="B8" s="27">
        <v>36</v>
      </c>
    </row>
    <row r="10" spans="1:9" ht="15" thickBot="1" x14ac:dyDescent="0.4">
      <c r="A10" t="s">
        <v>51</v>
      </c>
    </row>
    <row r="11" spans="1:9" x14ac:dyDescent="0.35">
      <c r="A11" s="28"/>
      <c r="B11" s="28" t="s">
        <v>56</v>
      </c>
      <c r="C11" s="28" t="s">
        <v>57</v>
      </c>
      <c r="D11" s="28" t="s">
        <v>58</v>
      </c>
      <c r="E11" s="28" t="s">
        <v>59</v>
      </c>
      <c r="F11" s="28" t="s">
        <v>60</v>
      </c>
    </row>
    <row r="12" spans="1:9" x14ac:dyDescent="0.35">
      <c r="A12" s="26" t="s">
        <v>52</v>
      </c>
      <c r="B12" s="26">
        <v>1</v>
      </c>
      <c r="C12" s="26">
        <v>4.3561087186382977E-2</v>
      </c>
      <c r="D12" s="26">
        <v>4.3561087186382977E-2</v>
      </c>
      <c r="E12" s="26">
        <v>27.596233576395687</v>
      </c>
      <c r="F12" s="26">
        <v>8.0586049506112772E-6</v>
      </c>
    </row>
    <row r="13" spans="1:9" x14ac:dyDescent="0.35">
      <c r="A13" s="26" t="s">
        <v>53</v>
      </c>
      <c r="B13" s="26">
        <v>34</v>
      </c>
      <c r="C13" s="26">
        <v>5.3669532845375456E-2</v>
      </c>
      <c r="D13" s="26">
        <v>1.5785156719228075E-3</v>
      </c>
      <c r="E13" s="26"/>
      <c r="F13" s="26"/>
    </row>
    <row r="14" spans="1:9" ht="15" thickBot="1" x14ac:dyDescent="0.4">
      <c r="A14" s="27" t="s">
        <v>54</v>
      </c>
      <c r="B14" s="27">
        <v>35</v>
      </c>
      <c r="C14" s="27">
        <v>9.7230620031758433E-2</v>
      </c>
      <c r="D14" s="27"/>
      <c r="E14" s="27"/>
      <c r="F14" s="27"/>
    </row>
    <row r="15" spans="1:9" ht="15" thickBot="1" x14ac:dyDescent="0.4"/>
    <row r="16" spans="1:9" x14ac:dyDescent="0.35">
      <c r="A16" s="28"/>
      <c r="B16" s="28" t="s">
        <v>61</v>
      </c>
      <c r="C16" s="28" t="s">
        <v>49</v>
      </c>
      <c r="D16" s="28" t="s">
        <v>62</v>
      </c>
      <c r="E16" s="28" t="s">
        <v>63</v>
      </c>
      <c r="F16" s="28" t="s">
        <v>64</v>
      </c>
      <c r="G16" s="28" t="s">
        <v>65</v>
      </c>
      <c r="H16" s="28" t="s">
        <v>66</v>
      </c>
      <c r="I16" s="28" t="s">
        <v>67</v>
      </c>
    </row>
    <row r="17" spans="1:9" x14ac:dyDescent="0.35">
      <c r="A17" s="26" t="s">
        <v>55</v>
      </c>
      <c r="B17" s="26">
        <v>9.4911978711753713E-3</v>
      </c>
      <c r="C17" s="26">
        <v>6.8886758335908981E-3</v>
      </c>
      <c r="D17" s="26">
        <v>1.3777971413452101</v>
      </c>
      <c r="E17" s="26">
        <v>0.17726754150654911</v>
      </c>
      <c r="F17" s="26">
        <v>-4.5082757681093929E-3</v>
      </c>
      <c r="G17" s="26">
        <v>2.3490671510460137E-2</v>
      </c>
      <c r="H17" s="26">
        <v>-4.5082757681093929E-3</v>
      </c>
      <c r="I17" s="26">
        <v>2.3490671510460137E-2</v>
      </c>
    </row>
    <row r="18" spans="1:9" ht="15" thickBot="1" x14ac:dyDescent="0.4">
      <c r="A18" s="27" t="s">
        <v>68</v>
      </c>
      <c r="B18" s="27">
        <v>1.0081222561828511</v>
      </c>
      <c r="C18" s="27">
        <v>0.19190588657768731</v>
      </c>
      <c r="D18" s="27">
        <v>5.2532117391549802</v>
      </c>
      <c r="E18" s="27">
        <v>8.0586049506112619E-6</v>
      </c>
      <c r="F18" s="27">
        <v>0.61812257187959707</v>
      </c>
      <c r="G18" s="27">
        <v>1.3981219404861052</v>
      </c>
      <c r="H18" s="27">
        <v>0.61812257187959707</v>
      </c>
      <c r="I18" s="27">
        <v>1.3981219404861052</v>
      </c>
    </row>
    <row r="22" spans="1:9" x14ac:dyDescent="0.35">
      <c r="A22" t="s">
        <v>69</v>
      </c>
    </row>
    <row r="23" spans="1:9" ht="15" thickBot="1" x14ac:dyDescent="0.4"/>
    <row r="24" spans="1:9" x14ac:dyDescent="0.35">
      <c r="A24" s="28" t="s">
        <v>70</v>
      </c>
      <c r="B24" s="28" t="s">
        <v>71</v>
      </c>
      <c r="C24" s="28" t="s">
        <v>72</v>
      </c>
    </row>
    <row r="25" spans="1:9" x14ac:dyDescent="0.35">
      <c r="A25" s="26">
        <v>1</v>
      </c>
      <c r="B25" s="26">
        <v>4.3943294282879797E-2</v>
      </c>
      <c r="C25" s="26">
        <v>-5.85943333661052E-2</v>
      </c>
    </row>
    <row r="26" spans="1:9" x14ac:dyDescent="0.35">
      <c r="A26" s="26">
        <v>2</v>
      </c>
      <c r="B26" s="26">
        <v>2.7839791321356853E-2</v>
      </c>
      <c r="C26" s="26">
        <v>2.6268926301804087E-2</v>
      </c>
    </row>
    <row r="27" spans="1:9" x14ac:dyDescent="0.35">
      <c r="A27" s="26">
        <v>3</v>
      </c>
      <c r="B27" s="26">
        <v>2.7520817381374373E-2</v>
      </c>
      <c r="C27" s="26">
        <v>7.1671532043406719E-3</v>
      </c>
    </row>
    <row r="28" spans="1:9" x14ac:dyDescent="0.35">
      <c r="A28" s="26">
        <v>4</v>
      </c>
      <c r="B28" s="26">
        <v>4.69914911962446E-2</v>
      </c>
      <c r="C28" s="26">
        <v>-6.272832531000444E-3</v>
      </c>
    </row>
    <row r="29" spans="1:9" x14ac:dyDescent="0.35">
      <c r="A29" s="26">
        <v>5</v>
      </c>
      <c r="B29" s="26">
        <v>9.0988395238236035E-3</v>
      </c>
      <c r="C29" s="26">
        <v>1.4936784214288918E-2</v>
      </c>
    </row>
    <row r="30" spans="1:9" x14ac:dyDescent="0.35">
      <c r="A30" s="26">
        <v>6</v>
      </c>
      <c r="B30" s="26">
        <v>1.8656247545342879E-2</v>
      </c>
      <c r="C30" s="26">
        <v>2.0524514601962602E-2</v>
      </c>
    </row>
    <row r="31" spans="1:9" x14ac:dyDescent="0.35">
      <c r="A31" s="26">
        <v>7</v>
      </c>
      <c r="B31" s="26">
        <v>2.1161474541954262E-2</v>
      </c>
      <c r="C31" s="26">
        <v>2.7163135457140119E-2</v>
      </c>
    </row>
    <row r="32" spans="1:9" x14ac:dyDescent="0.35">
      <c r="A32" s="26">
        <v>8</v>
      </c>
      <c r="B32" s="26">
        <v>1.4344071676525381E-2</v>
      </c>
      <c r="C32" s="26">
        <v>-4.3583012124496195E-2</v>
      </c>
    </row>
    <row r="33" spans="1:3" x14ac:dyDescent="0.35">
      <c r="A33" s="26">
        <v>9</v>
      </c>
      <c r="B33" s="26">
        <v>2.8997180111774028E-2</v>
      </c>
      <c r="C33" s="26">
        <v>3.4190783570442987E-2</v>
      </c>
    </row>
    <row r="34" spans="1:3" x14ac:dyDescent="0.35">
      <c r="A34" s="26">
        <v>10</v>
      </c>
      <c r="B34" s="26">
        <v>1.0042068949539297E-2</v>
      </c>
      <c r="C34" s="26">
        <v>-4.899538878998777E-2</v>
      </c>
    </row>
    <row r="35" spans="1:3" x14ac:dyDescent="0.35">
      <c r="A35" s="26">
        <v>11</v>
      </c>
      <c r="B35" s="26">
        <v>2.8950960141158149E-2</v>
      </c>
      <c r="C35" s="26">
        <v>-2.4352751961948398E-2</v>
      </c>
    </row>
    <row r="36" spans="1:3" x14ac:dyDescent="0.35">
      <c r="A36" s="26">
        <v>12</v>
      </c>
      <c r="B36" s="26">
        <v>3.1859550920897928E-2</v>
      </c>
      <c r="C36" s="26">
        <v>6.1917963733269799E-2</v>
      </c>
    </row>
    <row r="37" spans="1:3" x14ac:dyDescent="0.35">
      <c r="A37" s="26">
        <v>13</v>
      </c>
      <c r="B37" s="26">
        <v>1.3241456023853121E-2</v>
      </c>
      <c r="C37" s="26">
        <v>-5.9449432934798822E-3</v>
      </c>
    </row>
    <row r="38" spans="1:3" x14ac:dyDescent="0.35">
      <c r="A38" s="26">
        <v>14</v>
      </c>
      <c r="B38" s="26">
        <v>4.4112694284486401E-2</v>
      </c>
      <c r="C38" s="26">
        <v>-5.1548622895868937E-2</v>
      </c>
    </row>
    <row r="39" spans="1:3" x14ac:dyDescent="0.35">
      <c r="A39" s="26">
        <v>15</v>
      </c>
      <c r="B39" s="26">
        <v>6.6126200144824385E-2</v>
      </c>
      <c r="C39" s="26">
        <v>-1.2981706142069921E-3</v>
      </c>
    </row>
    <row r="40" spans="1:3" x14ac:dyDescent="0.35">
      <c r="A40" s="26">
        <v>16</v>
      </c>
      <c r="B40" s="26">
        <v>-2.9772514724257088E-2</v>
      </c>
      <c r="C40" s="26">
        <v>1.6267245939028691E-2</v>
      </c>
    </row>
    <row r="41" spans="1:3" x14ac:dyDescent="0.35">
      <c r="A41" s="26">
        <v>17</v>
      </c>
      <c r="B41" s="26">
        <v>-1.7611663538828082E-2</v>
      </c>
      <c r="C41" s="26">
        <v>9.9646929397291702E-3</v>
      </c>
    </row>
    <row r="42" spans="1:3" x14ac:dyDescent="0.35">
      <c r="A42" s="26">
        <v>18</v>
      </c>
      <c r="B42" s="26">
        <v>1.2232055590941681E-2</v>
      </c>
      <c r="C42" s="26">
        <v>4.371965651564632E-2</v>
      </c>
    </row>
    <row r="43" spans="1:3" x14ac:dyDescent="0.35">
      <c r="A43" s="26">
        <v>19</v>
      </c>
      <c r="B43" s="26">
        <v>3.1275048325596057E-2</v>
      </c>
      <c r="C43" s="26">
        <v>-4.123460513969647E-3</v>
      </c>
    </row>
    <row r="44" spans="1:3" x14ac:dyDescent="0.35">
      <c r="A44" s="26">
        <v>20</v>
      </c>
      <c r="B44" s="26">
        <v>1.4372965401299429E-2</v>
      </c>
      <c r="C44" s="26">
        <v>-4.4024764959817247E-2</v>
      </c>
    </row>
    <row r="45" spans="1:3" x14ac:dyDescent="0.35">
      <c r="A45" s="26">
        <v>21</v>
      </c>
      <c r="B45" s="26">
        <v>4.5805330400277552E-2</v>
      </c>
      <c r="C45" s="26">
        <v>-7.6334563642930994E-2</v>
      </c>
    </row>
    <row r="46" spans="1:3" x14ac:dyDescent="0.35">
      <c r="A46" s="26">
        <v>22</v>
      </c>
      <c r="B46" s="26">
        <v>4.0000214893673058E-2</v>
      </c>
      <c r="C46" s="26">
        <v>-2.1441566785819766E-3</v>
      </c>
    </row>
    <row r="47" spans="1:3" x14ac:dyDescent="0.35">
      <c r="A47" s="26">
        <v>23</v>
      </c>
      <c r="B47" s="26">
        <v>1.3820364273807343E-2</v>
      </c>
      <c r="C47" s="26">
        <v>3.4872273872532389E-2</v>
      </c>
    </row>
    <row r="48" spans="1:3" x14ac:dyDescent="0.35">
      <c r="A48" s="26">
        <v>24</v>
      </c>
      <c r="B48" s="26">
        <v>-6.0475869990834152E-2</v>
      </c>
      <c r="C48" s="26">
        <v>-2.4086751924564609E-2</v>
      </c>
    </row>
    <row r="49" spans="1:3" x14ac:dyDescent="0.35">
      <c r="A49" s="26">
        <v>25</v>
      </c>
      <c r="B49" s="26">
        <v>2.7495612931124323E-2</v>
      </c>
      <c r="C49" s="26">
        <v>5.4121979853116758E-2</v>
      </c>
    </row>
    <row r="50" spans="1:3" x14ac:dyDescent="0.35">
      <c r="A50" s="26">
        <v>26</v>
      </c>
      <c r="B50" s="26">
        <v>-8.3031132174968353E-2</v>
      </c>
      <c r="C50" s="26">
        <v>-2.3602926406688624E-2</v>
      </c>
    </row>
    <row r="51" spans="1:3" x14ac:dyDescent="0.35">
      <c r="A51" s="26">
        <v>27</v>
      </c>
      <c r="B51" s="26">
        <v>8.8814694394048696E-2</v>
      </c>
      <c r="C51" s="26">
        <v>4.7831450505831444E-2</v>
      </c>
    </row>
    <row r="52" spans="1:3" x14ac:dyDescent="0.35">
      <c r="A52" s="26">
        <v>28</v>
      </c>
      <c r="B52" s="26">
        <v>3.946155265104348E-2</v>
      </c>
      <c r="C52" s="26">
        <v>2.2147840226663357E-2</v>
      </c>
    </row>
    <row r="53" spans="1:3" x14ac:dyDescent="0.35">
      <c r="A53" s="26">
        <v>29</v>
      </c>
      <c r="B53" s="26">
        <v>2.7561039483831956E-2</v>
      </c>
      <c r="C53" s="26">
        <v>2.0234956011361244E-2</v>
      </c>
    </row>
    <row r="54" spans="1:3" x14ac:dyDescent="0.35">
      <c r="A54" s="26">
        <v>30</v>
      </c>
      <c r="B54" s="26">
        <v>4.9124010572271865E-2</v>
      </c>
      <c r="C54" s="26">
        <v>-9.0172974375502063E-2</v>
      </c>
    </row>
    <row r="55" spans="1:3" x14ac:dyDescent="0.35">
      <c r="A55" s="26">
        <v>31</v>
      </c>
      <c r="B55" s="26">
        <v>-5.6820796901957599E-2</v>
      </c>
      <c r="C55" s="26">
        <v>2.6806558488539495E-2</v>
      </c>
    </row>
    <row r="56" spans="1:3" x14ac:dyDescent="0.35">
      <c r="A56" s="26">
        <v>32</v>
      </c>
      <c r="B56" s="26">
        <v>7.898123024691725E-2</v>
      </c>
      <c r="C56" s="26">
        <v>4.2935379001866752E-2</v>
      </c>
    </row>
    <row r="57" spans="1:3" x14ac:dyDescent="0.35">
      <c r="A57" s="26">
        <v>33</v>
      </c>
      <c r="B57" s="26">
        <v>2.2725980236122694E-2</v>
      </c>
      <c r="C57" s="26">
        <v>3.3276008646167601E-4</v>
      </c>
    </row>
    <row r="58" spans="1:3" x14ac:dyDescent="0.35">
      <c r="A58" s="26">
        <v>34</v>
      </c>
      <c r="B58" s="26">
        <v>-8.7473742416949614E-3</v>
      </c>
      <c r="C58" s="26">
        <v>6.0611287330312333E-2</v>
      </c>
    </row>
    <row r="59" spans="1:3" x14ac:dyDescent="0.35">
      <c r="A59" s="26">
        <v>35</v>
      </c>
      <c r="B59" s="26">
        <v>2.6811925628235908E-2</v>
      </c>
      <c r="C59" s="26">
        <v>-4.6570877331923263E-2</v>
      </c>
    </row>
    <row r="60" spans="1:3" ht="15" thickBot="1" x14ac:dyDescent="0.4">
      <c r="A60" s="27">
        <v>36</v>
      </c>
      <c r="B60" s="27">
        <v>5.9046893270633402E-3</v>
      </c>
      <c r="C60" s="27">
        <v>-2.0364810443266657E-2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ABB95-5D19-4104-ADE9-FD67D17F2C3A}">
  <sheetPr codeName="Sheet8"/>
  <dimension ref="A1:I84"/>
  <sheetViews>
    <sheetView workbookViewId="0"/>
  </sheetViews>
  <sheetFormatPr defaultRowHeight="14.5" x14ac:dyDescent="0.35"/>
  <cols>
    <col min="1" max="1" width="17.26953125" bestFit="1" customWidth="1"/>
    <col min="2" max="2" width="12.453125" bestFit="1" customWidth="1"/>
    <col min="3" max="3" width="13.90625" bestFit="1" customWidth="1"/>
    <col min="4" max="5" width="11.81640625" bestFit="1" customWidth="1"/>
    <col min="6" max="6" width="12.81640625" bestFit="1" customWidth="1"/>
    <col min="7" max="7" width="11.81640625" bestFit="1" customWidth="1"/>
    <col min="8" max="9" width="12" bestFit="1" customWidth="1"/>
  </cols>
  <sheetData>
    <row r="1" spans="1:9" x14ac:dyDescent="0.35">
      <c r="A1" t="s">
        <v>44</v>
      </c>
    </row>
    <row r="2" spans="1:9" ht="15" thickBot="1" x14ac:dyDescent="0.4"/>
    <row r="3" spans="1:9" x14ac:dyDescent="0.35">
      <c r="A3" s="29" t="s">
        <v>45</v>
      </c>
      <c r="B3" s="29"/>
    </row>
    <row r="4" spans="1:9" x14ac:dyDescent="0.35">
      <c r="A4" s="26" t="s">
        <v>46</v>
      </c>
      <c r="B4" s="26">
        <v>0.59092498906940172</v>
      </c>
    </row>
    <row r="5" spans="1:9" x14ac:dyDescent="0.35">
      <c r="A5" s="26" t="s">
        <v>47</v>
      </c>
      <c r="B5" s="26">
        <v>0.34919234270667249</v>
      </c>
    </row>
    <row r="6" spans="1:9" x14ac:dyDescent="0.35">
      <c r="A6" s="26" t="s">
        <v>48</v>
      </c>
      <c r="B6" s="26">
        <v>0.33797152102920136</v>
      </c>
    </row>
    <row r="7" spans="1:9" x14ac:dyDescent="0.35">
      <c r="A7" s="26" t="s">
        <v>49</v>
      </c>
      <c r="B7" s="26">
        <v>3.8411432455544001E-2</v>
      </c>
    </row>
    <row r="8" spans="1:9" ht="15" thickBot="1" x14ac:dyDescent="0.4">
      <c r="A8" s="27" t="s">
        <v>50</v>
      </c>
      <c r="B8" s="27">
        <v>60</v>
      </c>
    </row>
    <row r="10" spans="1:9" ht="15" thickBot="1" x14ac:dyDescent="0.4">
      <c r="A10" t="s">
        <v>51</v>
      </c>
    </row>
    <row r="11" spans="1:9" x14ac:dyDescent="0.35">
      <c r="A11" s="28"/>
      <c r="B11" s="28" t="s">
        <v>56</v>
      </c>
      <c r="C11" s="28" t="s">
        <v>57</v>
      </c>
      <c r="D11" s="28" t="s">
        <v>58</v>
      </c>
      <c r="E11" s="28" t="s">
        <v>59</v>
      </c>
      <c r="F11" s="28" t="s">
        <v>60</v>
      </c>
    </row>
    <row r="12" spans="1:9" x14ac:dyDescent="0.35">
      <c r="A12" s="26" t="s">
        <v>52</v>
      </c>
      <c r="B12" s="26">
        <v>1</v>
      </c>
      <c r="C12" s="26">
        <v>4.5915683947418434E-2</v>
      </c>
      <c r="D12" s="26">
        <v>4.5915683947418434E-2</v>
      </c>
      <c r="E12" s="26">
        <v>31.120033161900309</v>
      </c>
      <c r="F12" s="26">
        <v>6.6733687050369478E-7</v>
      </c>
    </row>
    <row r="13" spans="1:9" x14ac:dyDescent="0.35">
      <c r="A13" s="26" t="s">
        <v>53</v>
      </c>
      <c r="B13" s="26">
        <v>58</v>
      </c>
      <c r="C13" s="26">
        <v>8.5575412310635507E-2</v>
      </c>
      <c r="D13" s="26">
        <v>1.4754381432868192E-3</v>
      </c>
      <c r="E13" s="26"/>
      <c r="F13" s="26"/>
    </row>
    <row r="14" spans="1:9" ht="15" thickBot="1" x14ac:dyDescent="0.4">
      <c r="A14" s="27" t="s">
        <v>54</v>
      </c>
      <c r="B14" s="27">
        <v>59</v>
      </c>
      <c r="C14" s="27">
        <v>0.13149109625805394</v>
      </c>
      <c r="D14" s="27"/>
      <c r="E14" s="27"/>
      <c r="F14" s="27"/>
    </row>
    <row r="15" spans="1:9" ht="15" thickBot="1" x14ac:dyDescent="0.4"/>
    <row r="16" spans="1:9" x14ac:dyDescent="0.35">
      <c r="A16" s="28"/>
      <c r="B16" s="28" t="s">
        <v>61</v>
      </c>
      <c r="C16" s="28" t="s">
        <v>49</v>
      </c>
      <c r="D16" s="28" t="s">
        <v>62</v>
      </c>
      <c r="E16" s="28" t="s">
        <v>63</v>
      </c>
      <c r="F16" s="28" t="s">
        <v>64</v>
      </c>
      <c r="G16" s="28" t="s">
        <v>65</v>
      </c>
      <c r="H16" s="28" t="s">
        <v>66</v>
      </c>
      <c r="I16" s="28" t="s">
        <v>67</v>
      </c>
    </row>
    <row r="17" spans="1:9" x14ac:dyDescent="0.35">
      <c r="A17" s="26" t="s">
        <v>55</v>
      </c>
      <c r="B17" s="26">
        <v>1.1377331611193219E-2</v>
      </c>
      <c r="C17" s="26">
        <v>5.0627151987122556E-3</v>
      </c>
      <c r="D17" s="26">
        <v>2.2472786172303625</v>
      </c>
      <c r="E17" s="26">
        <v>2.8441563889756244E-2</v>
      </c>
      <c r="F17" s="26">
        <v>1.2432060806830784E-3</v>
      </c>
      <c r="G17" s="26">
        <v>2.1511457141703359E-2</v>
      </c>
      <c r="H17" s="26">
        <v>1.2432060806830784E-3</v>
      </c>
      <c r="I17" s="26">
        <v>2.1511457141703359E-2</v>
      </c>
    </row>
    <row r="18" spans="1:9" ht="15" thickBot="1" x14ac:dyDescent="0.4">
      <c r="A18" s="27" t="s">
        <v>68</v>
      </c>
      <c r="B18" s="27">
        <v>0.80998496251556995</v>
      </c>
      <c r="C18" s="27">
        <v>0.14519676176337465</v>
      </c>
      <c r="D18" s="27">
        <v>5.5785332446710649</v>
      </c>
      <c r="E18" s="27">
        <v>6.6733687050370081E-7</v>
      </c>
      <c r="F18" s="27">
        <v>0.51934206585255249</v>
      </c>
      <c r="G18" s="27">
        <v>1.1006278591785874</v>
      </c>
      <c r="H18" s="27">
        <v>0.51934206585255249</v>
      </c>
      <c r="I18" s="27">
        <v>1.1006278591785874</v>
      </c>
    </row>
    <row r="22" spans="1:9" x14ac:dyDescent="0.35">
      <c r="A22" t="s">
        <v>69</v>
      </c>
    </row>
    <row r="23" spans="1:9" ht="15" thickBot="1" x14ac:dyDescent="0.4"/>
    <row r="24" spans="1:9" x14ac:dyDescent="0.35">
      <c r="A24" s="28" t="s">
        <v>70</v>
      </c>
      <c r="B24" s="28" t="s">
        <v>71</v>
      </c>
      <c r="C24" s="28" t="s">
        <v>72</v>
      </c>
    </row>
    <row r="25" spans="1:9" x14ac:dyDescent="0.35">
      <c r="A25" s="26">
        <v>1</v>
      </c>
      <c r="B25" s="26">
        <v>3.1249169583629728E-2</v>
      </c>
      <c r="C25" s="26">
        <v>3.0215263259832419E-2</v>
      </c>
    </row>
    <row r="26" spans="1:9" x14ac:dyDescent="0.35">
      <c r="A26" s="26">
        <v>2</v>
      </c>
      <c r="B26" s="26">
        <v>7.9846384159026722E-3</v>
      </c>
      <c r="C26" s="26">
        <v>7.2992898376568367E-3</v>
      </c>
    </row>
    <row r="27" spans="1:9" x14ac:dyDescent="0.35">
      <c r="A27" s="26">
        <v>3</v>
      </c>
      <c r="B27" s="26">
        <v>-1.3765254303453867E-2</v>
      </c>
      <c r="C27" s="26">
        <v>-1.7511940638877854E-2</v>
      </c>
    </row>
    <row r="28" spans="1:9" x14ac:dyDescent="0.35">
      <c r="A28" s="26">
        <v>4</v>
      </c>
      <c r="B28" s="26">
        <v>5.5839440087702211E-2</v>
      </c>
      <c r="C28" s="26">
        <v>-1.5202364426832829E-2</v>
      </c>
    </row>
    <row r="29" spans="1:9" x14ac:dyDescent="0.35">
      <c r="A29" s="26">
        <v>5</v>
      </c>
      <c r="B29" s="26">
        <v>-2.7132533952624934E-3</v>
      </c>
      <c r="C29" s="26">
        <v>-2.3672176556857737E-2</v>
      </c>
    </row>
    <row r="30" spans="1:9" x14ac:dyDescent="0.35">
      <c r="A30" s="26">
        <v>6</v>
      </c>
      <c r="B30" s="26">
        <v>1.8279067460900245E-2</v>
      </c>
      <c r="C30" s="26">
        <v>-1.4604085620765317E-2</v>
      </c>
    </row>
    <row r="31" spans="1:9" x14ac:dyDescent="0.35">
      <c r="A31" s="26">
        <v>7</v>
      </c>
      <c r="B31" s="26">
        <v>1.9875193585780451E-2</v>
      </c>
      <c r="C31" s="26">
        <v>2.2297112016478701E-2</v>
      </c>
    </row>
    <row r="32" spans="1:9" x14ac:dyDescent="0.35">
      <c r="A32" s="26">
        <v>8</v>
      </c>
      <c r="B32" s="26">
        <v>-5.6418070505899962E-3</v>
      </c>
      <c r="C32" s="26">
        <v>-1.8353637039107001E-4</v>
      </c>
    </row>
    <row r="33" spans="1:3" x14ac:dyDescent="0.35">
      <c r="A33" s="26">
        <v>9</v>
      </c>
      <c r="B33" s="26">
        <v>2.7368078795073414E-2</v>
      </c>
      <c r="C33" s="26">
        <v>4.6579048805001744E-2</v>
      </c>
    </row>
    <row r="34" spans="1:3" x14ac:dyDescent="0.35">
      <c r="A34" s="26">
        <v>10</v>
      </c>
      <c r="B34" s="26">
        <v>-3.9312190046162279E-2</v>
      </c>
      <c r="C34" s="26">
        <v>3.9159053074177136E-3</v>
      </c>
    </row>
    <row r="35" spans="1:3" x14ac:dyDescent="0.35">
      <c r="A35" s="26">
        <v>11</v>
      </c>
      <c r="B35" s="26">
        <v>-1.004096432945269E-2</v>
      </c>
      <c r="C35" s="26">
        <v>-3.6081676311746178E-2</v>
      </c>
    </row>
    <row r="36" spans="1:3" x14ac:dyDescent="0.35">
      <c r="A36" s="26">
        <v>12</v>
      </c>
      <c r="B36" s="26">
        <v>7.8592409139771197E-2</v>
      </c>
      <c r="C36" s="26">
        <v>-5.8808673508728565E-2</v>
      </c>
    </row>
    <row r="37" spans="1:3" x14ac:dyDescent="0.35">
      <c r="A37" s="26">
        <v>13</v>
      </c>
      <c r="B37" s="26">
        <v>1.1786268120416115E-2</v>
      </c>
      <c r="C37" s="26">
        <v>-3.0014481781603427E-3</v>
      </c>
    </row>
    <row r="38" spans="1:3" x14ac:dyDescent="0.35">
      <c r="A38" s="26">
        <v>14</v>
      </c>
      <c r="B38" s="26">
        <v>-2.8218547717348327E-3</v>
      </c>
      <c r="C38" s="26">
        <v>-3.3670029054632421E-2</v>
      </c>
    </row>
    <row r="39" spans="1:3" x14ac:dyDescent="0.35">
      <c r="A39" s="26">
        <v>15</v>
      </c>
      <c r="B39" s="26">
        <v>-2.9717516255279137E-2</v>
      </c>
      <c r="C39" s="26">
        <v>0.10086713854226853</v>
      </c>
    </row>
    <row r="40" spans="1:3" x14ac:dyDescent="0.35">
      <c r="A40" s="26">
        <v>16</v>
      </c>
      <c r="B40" s="26">
        <v>8.0334217428066623E-3</v>
      </c>
      <c r="C40" s="26">
        <v>-6.7078988007798768E-4</v>
      </c>
    </row>
    <row r="41" spans="1:3" x14ac:dyDescent="0.35">
      <c r="A41" s="26">
        <v>17</v>
      </c>
      <c r="B41" s="26">
        <v>6.4829142078500934E-2</v>
      </c>
      <c r="C41" s="26">
        <v>9.3600100323632529E-3</v>
      </c>
    </row>
    <row r="42" spans="1:3" x14ac:dyDescent="0.35">
      <c r="A42" s="26">
        <v>18</v>
      </c>
      <c r="B42" s="26">
        <v>1.356380378853788E-2</v>
      </c>
      <c r="C42" s="26">
        <v>6.1557286057523711E-3</v>
      </c>
    </row>
    <row r="43" spans="1:3" x14ac:dyDescent="0.35">
      <c r="A43" s="26">
        <v>19</v>
      </c>
      <c r="B43" s="26">
        <v>2.379002907735768E-2</v>
      </c>
      <c r="C43" s="26">
        <v>-4.0670437328760994E-3</v>
      </c>
    </row>
    <row r="44" spans="1:3" x14ac:dyDescent="0.35">
      <c r="A44" s="26">
        <v>20</v>
      </c>
      <c r="B44" s="26">
        <v>1.2115164021223326E-2</v>
      </c>
      <c r="C44" s="26">
        <v>6.5880299498607228E-2</v>
      </c>
    </row>
    <row r="45" spans="1:3" x14ac:dyDescent="0.35">
      <c r="A45" s="26">
        <v>21</v>
      </c>
      <c r="B45" s="26">
        <v>4.0220735040819272E-2</v>
      </c>
      <c r="C45" s="26">
        <v>-6.6622523142550044E-2</v>
      </c>
    </row>
    <row r="46" spans="1:3" x14ac:dyDescent="0.35">
      <c r="A46" s="26">
        <v>22</v>
      </c>
      <c r="B46" s="26">
        <v>1.0389763005343979E-2</v>
      </c>
      <c r="C46" s="26">
        <v>-1.5721620101874924E-2</v>
      </c>
    </row>
    <row r="47" spans="1:3" x14ac:dyDescent="0.35">
      <c r="A47" s="26">
        <v>23</v>
      </c>
      <c r="B47" s="26">
        <v>1.0377444990325007E-2</v>
      </c>
      <c r="C47" s="26">
        <v>-3.8930310595598535E-3</v>
      </c>
    </row>
    <row r="48" spans="1:3" x14ac:dyDescent="0.35">
      <c r="A48" s="26">
        <v>24</v>
      </c>
      <c r="B48" s="26">
        <v>-4.3571764918986615E-3</v>
      </c>
      <c r="C48" s="26">
        <v>-1.5418638678659675E-3</v>
      </c>
    </row>
    <row r="49" spans="1:3" x14ac:dyDescent="0.35">
      <c r="A49" s="26">
        <v>25</v>
      </c>
      <c r="B49" s="26">
        <v>3.9058180684279978E-2</v>
      </c>
      <c r="C49" s="26">
        <v>-5.3709219767505381E-2</v>
      </c>
    </row>
    <row r="50" spans="1:3" x14ac:dyDescent="0.35">
      <c r="A50" s="26">
        <v>26</v>
      </c>
      <c r="B50" s="26">
        <v>2.6119675297000138E-2</v>
      </c>
      <c r="C50" s="26">
        <v>2.7989042326160802E-2</v>
      </c>
    </row>
    <row r="51" spans="1:3" x14ac:dyDescent="0.35">
      <c r="A51" s="26">
        <v>27</v>
      </c>
      <c r="B51" s="26">
        <v>2.586339279432192E-2</v>
      </c>
      <c r="C51" s="26">
        <v>8.8245777913931248E-3</v>
      </c>
    </row>
    <row r="52" spans="1:3" x14ac:dyDescent="0.35">
      <c r="A52" s="26">
        <v>28</v>
      </c>
      <c r="B52" s="26">
        <v>4.1507282117632369E-2</v>
      </c>
      <c r="C52" s="26">
        <v>-7.8862345238821241E-4</v>
      </c>
    </row>
    <row r="53" spans="1:3" x14ac:dyDescent="0.35">
      <c r="A53" s="26">
        <v>29</v>
      </c>
      <c r="B53" s="26">
        <v>1.1062087741391429E-2</v>
      </c>
      <c r="C53" s="26">
        <v>1.2973535996721092E-2</v>
      </c>
    </row>
    <row r="54" spans="1:3" x14ac:dyDescent="0.35">
      <c r="A54" s="26">
        <v>30</v>
      </c>
      <c r="B54" s="26">
        <v>1.8741073827233966E-2</v>
      </c>
      <c r="C54" s="26">
        <v>2.0439688320071515E-2</v>
      </c>
    </row>
    <row r="55" spans="1:3" x14ac:dyDescent="0.35">
      <c r="A55" s="26">
        <v>31</v>
      </c>
      <c r="B55" s="26">
        <v>2.0753921160479638E-2</v>
      </c>
      <c r="C55" s="26">
        <v>2.7570688838614743E-2</v>
      </c>
    </row>
    <row r="56" spans="1:3" x14ac:dyDescent="0.35">
      <c r="A56" s="26">
        <v>32</v>
      </c>
      <c r="B56" s="26">
        <v>1.5276417047718158E-2</v>
      </c>
      <c r="C56" s="26">
        <v>-4.4515357495688974E-2</v>
      </c>
    </row>
    <row r="57" spans="1:3" x14ac:dyDescent="0.35">
      <c r="A57" s="26">
        <v>33</v>
      </c>
      <c r="B57" s="26">
        <v>2.704958980912649E-2</v>
      </c>
      <c r="C57" s="26">
        <v>3.6138373873090532E-2</v>
      </c>
    </row>
    <row r="58" spans="1:3" x14ac:dyDescent="0.35">
      <c r="A58" s="26">
        <v>34</v>
      </c>
      <c r="B58" s="26">
        <v>1.1819933971197644E-2</v>
      </c>
      <c r="C58" s="26">
        <v>-5.0773253811646116E-2</v>
      </c>
    </row>
    <row r="59" spans="1:3" x14ac:dyDescent="0.35">
      <c r="A59" s="26">
        <v>35</v>
      </c>
      <c r="B59" s="26">
        <v>2.7012453954881468E-2</v>
      </c>
      <c r="C59" s="26">
        <v>-2.2414245775671717E-2</v>
      </c>
    </row>
    <row r="60" spans="1:3" x14ac:dyDescent="0.35">
      <c r="A60" s="26">
        <v>36</v>
      </c>
      <c r="B60" s="26">
        <v>2.9349387575036905E-2</v>
      </c>
      <c r="C60" s="26">
        <v>6.4428127079130815E-2</v>
      </c>
    </row>
    <row r="61" spans="1:3" x14ac:dyDescent="0.35">
      <c r="A61" s="26">
        <v>37</v>
      </c>
      <c r="B61" s="26">
        <v>1.4390510509476994E-2</v>
      </c>
      <c r="C61" s="26">
        <v>-7.0939977791037549E-3</v>
      </c>
    </row>
    <row r="62" spans="1:3" x14ac:dyDescent="0.35">
      <c r="A62" s="26">
        <v>38</v>
      </c>
      <c r="B62" s="26">
        <v>3.9194286650704138E-2</v>
      </c>
      <c r="C62" s="26">
        <v>-4.6630215262086674E-2</v>
      </c>
    </row>
    <row r="63" spans="1:3" x14ac:dyDescent="0.35">
      <c r="A63" s="26">
        <v>39</v>
      </c>
      <c r="B63" s="26">
        <v>5.6881237424547641E-2</v>
      </c>
      <c r="C63" s="26">
        <v>7.9467921060697513E-3</v>
      </c>
    </row>
    <row r="64" spans="1:3" x14ac:dyDescent="0.35">
      <c r="A64" s="26">
        <v>40</v>
      </c>
      <c r="B64" s="26">
        <v>-2.0169454088442305E-2</v>
      </c>
      <c r="C64" s="26">
        <v>6.6641853032139084E-3</v>
      </c>
    </row>
    <row r="65" spans="1:3" x14ac:dyDescent="0.35">
      <c r="A65" s="26">
        <v>41</v>
      </c>
      <c r="B65" s="26">
        <v>-1.0398707999685643E-2</v>
      </c>
      <c r="C65" s="26">
        <v>2.7517374005867311E-3</v>
      </c>
    </row>
    <row r="66" spans="1:3" x14ac:dyDescent="0.35">
      <c r="A66" s="26">
        <v>42</v>
      </c>
      <c r="B66" s="26">
        <v>1.3579498584285771E-2</v>
      </c>
      <c r="C66" s="26">
        <v>4.2372213522302235E-2</v>
      </c>
    </row>
    <row r="67" spans="1:3" x14ac:dyDescent="0.35">
      <c r="A67" s="26">
        <v>43</v>
      </c>
      <c r="B67" s="26">
        <v>2.8879763667973821E-2</v>
      </c>
      <c r="C67" s="26">
        <v>-1.7281758563474116E-3</v>
      </c>
    </row>
    <row r="68" spans="1:3" x14ac:dyDescent="0.35">
      <c r="A68" s="26">
        <v>44</v>
      </c>
      <c r="B68" s="26">
        <v>1.5299631972728003E-2</v>
      </c>
      <c r="C68" s="26">
        <v>-4.4951431531245825E-2</v>
      </c>
    </row>
    <row r="69" spans="1:3" x14ac:dyDescent="0.35">
      <c r="A69" s="26">
        <v>45</v>
      </c>
      <c r="B69" s="26">
        <v>4.055425047690988E-2</v>
      </c>
      <c r="C69" s="26">
        <v>-7.1083483719563328E-2</v>
      </c>
    </row>
    <row r="70" spans="1:3" x14ac:dyDescent="0.35">
      <c r="A70" s="26">
        <v>46</v>
      </c>
      <c r="B70" s="26">
        <v>3.5890077816126215E-2</v>
      </c>
      <c r="C70" s="26">
        <v>1.9659803989648672E-3</v>
      </c>
    </row>
    <row r="71" spans="1:3" x14ac:dyDescent="0.35">
      <c r="A71" s="26">
        <v>47</v>
      </c>
      <c r="B71" s="26">
        <v>1.4855639589073542E-2</v>
      </c>
      <c r="C71" s="26">
        <v>3.3836998557266185E-2</v>
      </c>
    </row>
    <row r="72" spans="1:3" x14ac:dyDescent="0.35">
      <c r="A72" s="26">
        <v>48</v>
      </c>
      <c r="B72" s="26">
        <v>-4.4838343116709055E-2</v>
      </c>
      <c r="C72" s="26">
        <v>-3.9724278798689706E-2</v>
      </c>
    </row>
    <row r="73" spans="1:3" x14ac:dyDescent="0.35">
      <c r="A73" s="26">
        <v>49</v>
      </c>
      <c r="B73" s="26">
        <v>2.5843142050361249E-2</v>
      </c>
      <c r="C73" s="26">
        <v>5.5774450733879828E-2</v>
      </c>
    </row>
    <row r="74" spans="1:3" x14ac:dyDescent="0.35">
      <c r="A74" s="26">
        <v>50</v>
      </c>
      <c r="B74" s="26">
        <v>-6.2960572918400015E-2</v>
      </c>
      <c r="C74" s="26">
        <v>-4.3673485663256961E-2</v>
      </c>
    </row>
    <row r="75" spans="1:3" x14ac:dyDescent="0.35">
      <c r="A75" s="26">
        <v>51</v>
      </c>
      <c r="B75" s="26">
        <v>7.5110513736308226E-2</v>
      </c>
      <c r="C75" s="26">
        <v>6.1535631163571913E-2</v>
      </c>
    </row>
    <row r="76" spans="1:3" x14ac:dyDescent="0.35">
      <c r="A76" s="26">
        <v>52</v>
      </c>
      <c r="B76" s="26">
        <v>3.5457284755831223E-2</v>
      </c>
      <c r="C76" s="26">
        <v>2.6152108121875614E-2</v>
      </c>
    </row>
    <row r="77" spans="1:3" x14ac:dyDescent="0.35">
      <c r="A77" s="26">
        <v>53</v>
      </c>
      <c r="B77" s="26">
        <v>2.5895709607041403E-2</v>
      </c>
      <c r="C77" s="26">
        <v>2.1900285888151797E-2</v>
      </c>
    </row>
    <row r="78" spans="1:3" x14ac:dyDescent="0.35">
      <c r="A78" s="26">
        <v>54</v>
      </c>
      <c r="B78" s="26">
        <v>4.3220674135576155E-2</v>
      </c>
      <c r="C78" s="26">
        <v>-8.4269637938806347E-2</v>
      </c>
    </row>
    <row r="79" spans="1:3" x14ac:dyDescent="0.35">
      <c r="A79" s="26">
        <v>55</v>
      </c>
      <c r="B79" s="26">
        <v>-4.1901641520520547E-2</v>
      </c>
      <c r="C79" s="26">
        <v>1.1887403107102443E-2</v>
      </c>
    </row>
    <row r="80" spans="1:3" x14ac:dyDescent="0.35">
      <c r="A80" s="26">
        <v>56</v>
      </c>
      <c r="B80" s="26">
        <v>6.7209727854672247E-2</v>
      </c>
      <c r="C80" s="26">
        <v>5.4706881394111756E-2</v>
      </c>
    </row>
    <row r="81" spans="1:3" x14ac:dyDescent="0.35">
      <c r="A81" s="26">
        <v>57</v>
      </c>
      <c r="B81" s="26">
        <v>2.2010937438291651E-2</v>
      </c>
      <c r="C81" s="26">
        <v>1.0478028842927194E-3</v>
      </c>
    </row>
    <row r="82" spans="1:3" x14ac:dyDescent="0.35">
      <c r="A82" s="26">
        <v>58</v>
      </c>
      <c r="B82" s="26">
        <v>-3.2766144341178829E-3</v>
      </c>
      <c r="C82" s="26">
        <v>5.514052752273526E-2</v>
      </c>
    </row>
    <row r="83" spans="1:3" x14ac:dyDescent="0.35">
      <c r="A83" s="26">
        <v>59</v>
      </c>
      <c r="B83" s="26">
        <v>2.5293827291158075E-2</v>
      </c>
      <c r="C83" s="26">
        <v>-4.505277899484543E-2</v>
      </c>
    </row>
    <row r="84" spans="1:3" ht="15" thickBot="1" x14ac:dyDescent="0.4">
      <c r="A84" s="27">
        <v>60</v>
      </c>
      <c r="B84" s="27">
        <v>8.4957188198400146E-3</v>
      </c>
      <c r="C84" s="27">
        <v>-2.2955839936043332E-2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F1C29-2A52-47B2-B8CD-D5CC7A1321BD}">
  <sheetPr codeName="Sheet2"/>
  <dimension ref="A1:H253"/>
  <sheetViews>
    <sheetView topLeftCell="A3" workbookViewId="0">
      <selection activeCell="F254" sqref="F254"/>
    </sheetView>
  </sheetViews>
  <sheetFormatPr defaultRowHeight="14.5" x14ac:dyDescent="0.35"/>
  <cols>
    <col min="1" max="1" width="10.453125" bestFit="1" customWidth="1"/>
  </cols>
  <sheetData>
    <row r="1" spans="1:8" x14ac:dyDescent="0.35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</row>
    <row r="2" spans="1:8" x14ac:dyDescent="0.35">
      <c r="A2" s="25">
        <v>43384</v>
      </c>
      <c r="B2">
        <v>170.53999300000001</v>
      </c>
      <c r="C2">
        <v>171.71000699999999</v>
      </c>
      <c r="D2">
        <v>167.179993</v>
      </c>
      <c r="E2">
        <v>168.720001</v>
      </c>
      <c r="F2">
        <v>166.87394699999999</v>
      </c>
      <c r="G2">
        <v>1354200</v>
      </c>
    </row>
    <row r="3" spans="1:8" x14ac:dyDescent="0.35">
      <c r="A3" s="25">
        <v>43385</v>
      </c>
      <c r="B3">
        <v>171.05999800000001</v>
      </c>
      <c r="C3">
        <v>172.529999</v>
      </c>
      <c r="D3">
        <v>168.88999899999999</v>
      </c>
      <c r="E3">
        <v>171.03999300000001</v>
      </c>
      <c r="F3">
        <v>169.168533</v>
      </c>
      <c r="G3">
        <v>1161500</v>
      </c>
      <c r="H3">
        <f>F3/F2-1</f>
        <v>1.3750414856550375E-2</v>
      </c>
    </row>
    <row r="4" spans="1:8" x14ac:dyDescent="0.35">
      <c r="A4" s="25">
        <v>43388</v>
      </c>
      <c r="B4">
        <v>170.66000399999999</v>
      </c>
      <c r="C4">
        <v>171.35000600000001</v>
      </c>
      <c r="D4">
        <v>169.020004</v>
      </c>
      <c r="E4">
        <v>169.41000399999999</v>
      </c>
      <c r="F4">
        <v>167.55638099999999</v>
      </c>
      <c r="G4">
        <v>790700</v>
      </c>
      <c r="H4">
        <f t="shared" ref="H4:H67" si="0">F4/F3-1</f>
        <v>-9.529857423307031E-3</v>
      </c>
    </row>
    <row r="5" spans="1:8" x14ac:dyDescent="0.35">
      <c r="A5" s="25">
        <v>43389</v>
      </c>
      <c r="B5">
        <v>171.16000399999999</v>
      </c>
      <c r="C5">
        <v>175.5</v>
      </c>
      <c r="D5">
        <v>171.11999499999999</v>
      </c>
      <c r="E5">
        <v>175.10000600000001</v>
      </c>
      <c r="F5">
        <v>173.18412799999999</v>
      </c>
      <c r="G5">
        <v>1359700</v>
      </c>
      <c r="H5">
        <f t="shared" si="0"/>
        <v>3.3587184005842152E-2</v>
      </c>
    </row>
    <row r="6" spans="1:8" x14ac:dyDescent="0.35">
      <c r="A6" s="25">
        <v>43390</v>
      </c>
      <c r="B6">
        <v>174.320007</v>
      </c>
      <c r="C6">
        <v>176.479996</v>
      </c>
      <c r="D6">
        <v>173.529999</v>
      </c>
      <c r="E6">
        <v>176.229996</v>
      </c>
      <c r="F6">
        <v>174.30175800000001</v>
      </c>
      <c r="G6">
        <v>1108700</v>
      </c>
      <c r="H6">
        <f t="shared" si="0"/>
        <v>6.4534204889723501E-3</v>
      </c>
    </row>
    <row r="7" spans="1:8" x14ac:dyDescent="0.35">
      <c r="A7" s="25">
        <v>43391</v>
      </c>
      <c r="B7">
        <v>176.41999799999999</v>
      </c>
      <c r="C7">
        <v>176.5</v>
      </c>
      <c r="D7">
        <v>171.429993</v>
      </c>
      <c r="E7">
        <v>173.10000600000001</v>
      </c>
      <c r="F7">
        <v>171.20602400000001</v>
      </c>
      <c r="G7">
        <v>1203600</v>
      </c>
      <c r="H7">
        <f t="shared" si="0"/>
        <v>-1.7760773244754002E-2</v>
      </c>
    </row>
    <row r="8" spans="1:8" x14ac:dyDescent="0.35">
      <c r="A8" s="25">
        <v>43392</v>
      </c>
      <c r="B8">
        <v>173.33999600000001</v>
      </c>
      <c r="C8">
        <v>173.33999600000001</v>
      </c>
      <c r="D8">
        <v>168.58000200000001</v>
      </c>
      <c r="E8">
        <v>168.94000199999999</v>
      </c>
      <c r="F8">
        <v>167.09153699999999</v>
      </c>
      <c r="G8">
        <v>1707500</v>
      </c>
      <c r="H8">
        <f t="shared" si="0"/>
        <v>-2.4032372832862636E-2</v>
      </c>
    </row>
    <row r="9" spans="1:8" x14ac:dyDescent="0.35">
      <c r="A9" s="25">
        <v>43395</v>
      </c>
      <c r="B9">
        <v>169.259995</v>
      </c>
      <c r="C9">
        <v>169.53999300000001</v>
      </c>
      <c r="D9">
        <v>166.94000199999999</v>
      </c>
      <c r="E9">
        <v>167.759995</v>
      </c>
      <c r="F9">
        <v>165.92443800000001</v>
      </c>
      <c r="G9">
        <v>1920200</v>
      </c>
      <c r="H9">
        <f t="shared" si="0"/>
        <v>-6.9847882241934611E-3</v>
      </c>
    </row>
    <row r="10" spans="1:8" x14ac:dyDescent="0.35">
      <c r="A10" s="25">
        <v>43396</v>
      </c>
      <c r="B10">
        <v>165.89999399999999</v>
      </c>
      <c r="C10">
        <v>167.69000199999999</v>
      </c>
      <c r="D10">
        <v>164.05999800000001</v>
      </c>
      <c r="E10">
        <v>166.63000500000001</v>
      </c>
      <c r="F10">
        <v>164.80680799999999</v>
      </c>
      <c r="G10">
        <v>1460500</v>
      </c>
      <c r="H10">
        <f t="shared" si="0"/>
        <v>-6.7357769203353346E-3</v>
      </c>
    </row>
    <row r="11" spans="1:8" x14ac:dyDescent="0.35">
      <c r="A11" s="25">
        <v>43397</v>
      </c>
      <c r="B11">
        <v>166.35000600000001</v>
      </c>
      <c r="C11">
        <v>168.529999</v>
      </c>
      <c r="D11">
        <v>163</v>
      </c>
      <c r="E11">
        <v>163.199997</v>
      </c>
      <c r="F11">
        <v>161.414322</v>
      </c>
      <c r="G11">
        <v>1841700</v>
      </c>
      <c r="H11">
        <f t="shared" si="0"/>
        <v>-2.0584622936207775E-2</v>
      </c>
    </row>
    <row r="12" spans="1:8" x14ac:dyDescent="0.35">
      <c r="A12" s="25">
        <v>43398</v>
      </c>
      <c r="B12">
        <v>164.41999799999999</v>
      </c>
      <c r="C12">
        <v>166.30999800000001</v>
      </c>
      <c r="D12">
        <v>162.38000500000001</v>
      </c>
      <c r="E12">
        <v>165.270004</v>
      </c>
      <c r="F12">
        <v>163.46170000000001</v>
      </c>
      <c r="G12">
        <v>2080000</v>
      </c>
      <c r="H12">
        <f t="shared" si="0"/>
        <v>1.2683992192464855E-2</v>
      </c>
    </row>
    <row r="13" spans="1:8" x14ac:dyDescent="0.35">
      <c r="A13" s="25">
        <v>43399</v>
      </c>
      <c r="B13">
        <v>164</v>
      </c>
      <c r="C13">
        <v>164</v>
      </c>
      <c r="D13">
        <v>156.66999799999999</v>
      </c>
      <c r="E13">
        <v>160.38000500000001</v>
      </c>
      <c r="F13">
        <v>158.62518299999999</v>
      </c>
      <c r="G13">
        <v>3169900</v>
      </c>
      <c r="H13">
        <f t="shared" si="0"/>
        <v>-2.9588074760020344E-2</v>
      </c>
    </row>
    <row r="14" spans="1:8" x14ac:dyDescent="0.35">
      <c r="A14" s="25">
        <v>43402</v>
      </c>
      <c r="B14">
        <v>162.63999899999999</v>
      </c>
      <c r="C14">
        <v>164.009995</v>
      </c>
      <c r="D14">
        <v>159.71000699999999</v>
      </c>
      <c r="E14">
        <v>161.75</v>
      </c>
      <c r="F14">
        <v>159.98019400000001</v>
      </c>
      <c r="G14">
        <v>1661700</v>
      </c>
      <c r="H14">
        <f t="shared" si="0"/>
        <v>8.5422186715460313E-3</v>
      </c>
    </row>
    <row r="15" spans="1:8" x14ac:dyDescent="0.35">
      <c r="A15" s="25">
        <v>43403</v>
      </c>
      <c r="B15">
        <v>162.19000199999999</v>
      </c>
      <c r="C15">
        <v>164.5</v>
      </c>
      <c r="D15">
        <v>160.13000500000001</v>
      </c>
      <c r="E15">
        <v>162.03999300000001</v>
      </c>
      <c r="F15">
        <v>160.26701399999999</v>
      </c>
      <c r="G15">
        <v>1356300</v>
      </c>
      <c r="H15">
        <f t="shared" si="0"/>
        <v>1.7928469320394047E-3</v>
      </c>
    </row>
    <row r="16" spans="1:8" x14ac:dyDescent="0.35">
      <c r="A16" s="25">
        <v>43404</v>
      </c>
      <c r="B16">
        <v>163.529999</v>
      </c>
      <c r="C16">
        <v>164.08000200000001</v>
      </c>
      <c r="D16">
        <v>161.770004</v>
      </c>
      <c r="E16">
        <v>162.220001</v>
      </c>
      <c r="F16">
        <v>160.445053</v>
      </c>
      <c r="G16">
        <v>1597400</v>
      </c>
      <c r="H16">
        <f t="shared" si="0"/>
        <v>1.1108898553511271E-3</v>
      </c>
    </row>
    <row r="17" spans="1:8" x14ac:dyDescent="0.35">
      <c r="A17" s="25">
        <v>43405</v>
      </c>
      <c r="B17">
        <v>163.11999499999999</v>
      </c>
      <c r="C17">
        <v>167.46000699999999</v>
      </c>
      <c r="D17">
        <v>162.83000200000001</v>
      </c>
      <c r="E17">
        <v>166.570007</v>
      </c>
      <c r="F17">
        <v>164.74745200000001</v>
      </c>
      <c r="G17">
        <v>1741600</v>
      </c>
      <c r="H17">
        <f t="shared" si="0"/>
        <v>2.6815404523566233E-2</v>
      </c>
    </row>
    <row r="18" spans="1:8" x14ac:dyDescent="0.35">
      <c r="A18" s="25">
        <v>43406</v>
      </c>
      <c r="B18">
        <v>167.470001</v>
      </c>
      <c r="C18">
        <v>168.46000699999999</v>
      </c>
      <c r="D18">
        <v>163.66999799999999</v>
      </c>
      <c r="E18">
        <v>165.36999499999999</v>
      </c>
      <c r="F18">
        <v>163.56059300000001</v>
      </c>
      <c r="G18">
        <v>1100600</v>
      </c>
      <c r="H18">
        <f t="shared" si="0"/>
        <v>-7.2041114177595622E-3</v>
      </c>
    </row>
    <row r="19" spans="1:8" x14ac:dyDescent="0.35">
      <c r="A19" s="25">
        <v>43409</v>
      </c>
      <c r="B19">
        <v>165.929993</v>
      </c>
      <c r="C19">
        <v>167.14999399999999</v>
      </c>
      <c r="D19">
        <v>165.270004</v>
      </c>
      <c r="E19">
        <v>166.33000200000001</v>
      </c>
      <c r="F19">
        <v>164.51010099999999</v>
      </c>
      <c r="G19">
        <v>974700</v>
      </c>
      <c r="H19">
        <f t="shared" si="0"/>
        <v>5.8052369619372435E-3</v>
      </c>
    </row>
    <row r="20" spans="1:8" x14ac:dyDescent="0.35">
      <c r="A20" s="25">
        <v>43410</v>
      </c>
      <c r="B20">
        <v>165.83999600000001</v>
      </c>
      <c r="C20">
        <v>166.86999499999999</v>
      </c>
      <c r="D20">
        <v>165.21000699999999</v>
      </c>
      <c r="E20">
        <v>166.729996</v>
      </c>
      <c r="F20">
        <v>164.90570099999999</v>
      </c>
      <c r="G20">
        <v>990600</v>
      </c>
      <c r="H20">
        <f t="shared" si="0"/>
        <v>2.4047155621160776E-3</v>
      </c>
    </row>
    <row r="21" spans="1:8" x14ac:dyDescent="0.35">
      <c r="A21" s="25">
        <v>43411</v>
      </c>
      <c r="B21">
        <v>168.08999600000001</v>
      </c>
      <c r="C21">
        <v>169.85000600000001</v>
      </c>
      <c r="D21">
        <v>167.38000500000001</v>
      </c>
      <c r="E21">
        <v>169.75</v>
      </c>
      <c r="F21">
        <v>167.89267000000001</v>
      </c>
      <c r="G21">
        <v>1261900</v>
      </c>
      <c r="H21">
        <f t="shared" si="0"/>
        <v>1.8113194279438583E-2</v>
      </c>
    </row>
    <row r="22" spans="1:8" x14ac:dyDescent="0.35">
      <c r="A22" s="25">
        <v>43412</v>
      </c>
      <c r="B22">
        <v>169.58999600000001</v>
      </c>
      <c r="C22">
        <v>171.46000699999999</v>
      </c>
      <c r="D22">
        <v>169.009995</v>
      </c>
      <c r="E22">
        <v>171.28999300000001</v>
      </c>
      <c r="F22">
        <v>169.41580200000001</v>
      </c>
      <c r="G22">
        <v>855200</v>
      </c>
      <c r="H22">
        <f t="shared" si="0"/>
        <v>9.0720577616640874E-3</v>
      </c>
    </row>
    <row r="23" spans="1:8" x14ac:dyDescent="0.35">
      <c r="A23" s="25">
        <v>43413</v>
      </c>
      <c r="B23">
        <v>171</v>
      </c>
      <c r="C23">
        <v>173.259995</v>
      </c>
      <c r="D23">
        <v>170.020004</v>
      </c>
      <c r="E23">
        <v>171.25</v>
      </c>
      <c r="F23">
        <v>169.37623600000001</v>
      </c>
      <c r="G23">
        <v>1423400</v>
      </c>
      <c r="H23">
        <f t="shared" si="0"/>
        <v>-2.3354373991635313E-4</v>
      </c>
    </row>
    <row r="24" spans="1:8" x14ac:dyDescent="0.35">
      <c r="A24" s="25">
        <v>43416</v>
      </c>
      <c r="B24">
        <v>171.38000500000001</v>
      </c>
      <c r="C24">
        <v>172.729996</v>
      </c>
      <c r="D24">
        <v>168.949997</v>
      </c>
      <c r="E24">
        <v>170.009995</v>
      </c>
      <c r="F24">
        <v>168.149811</v>
      </c>
      <c r="G24">
        <v>1254500</v>
      </c>
      <c r="H24">
        <f t="shared" si="0"/>
        <v>-7.2408327694801766E-3</v>
      </c>
    </row>
    <row r="25" spans="1:8" x14ac:dyDescent="0.35">
      <c r="A25" s="25">
        <v>43417</v>
      </c>
      <c r="B25">
        <v>170.11999499999999</v>
      </c>
      <c r="C25">
        <v>171.050003</v>
      </c>
      <c r="D25">
        <v>167.03999300000001</v>
      </c>
      <c r="E25">
        <v>167.820007</v>
      </c>
      <c r="F25">
        <v>165.98378</v>
      </c>
      <c r="G25">
        <v>1173500</v>
      </c>
      <c r="H25">
        <f t="shared" si="0"/>
        <v>-1.2881554770228121E-2</v>
      </c>
    </row>
    <row r="26" spans="1:8" x14ac:dyDescent="0.35">
      <c r="A26" s="25">
        <v>43418</v>
      </c>
      <c r="B26">
        <v>168.449997</v>
      </c>
      <c r="C26">
        <v>168.78999300000001</v>
      </c>
      <c r="D26">
        <v>165.10000600000001</v>
      </c>
      <c r="E26">
        <v>166</v>
      </c>
      <c r="F26">
        <v>164.18370100000001</v>
      </c>
      <c r="G26">
        <v>1376900</v>
      </c>
      <c r="H26">
        <f t="shared" si="0"/>
        <v>-1.0844909062801111E-2</v>
      </c>
    </row>
    <row r="27" spans="1:8" x14ac:dyDescent="0.35">
      <c r="A27" s="25">
        <v>43419</v>
      </c>
      <c r="B27">
        <v>164.94000199999999</v>
      </c>
      <c r="C27">
        <v>168.740005</v>
      </c>
      <c r="D27">
        <v>162.28999300000001</v>
      </c>
      <c r="E27">
        <v>168.720001</v>
      </c>
      <c r="F27">
        <v>166.87394699999999</v>
      </c>
      <c r="G27">
        <v>1187300</v>
      </c>
      <c r="H27">
        <f t="shared" si="0"/>
        <v>1.6385585070956443E-2</v>
      </c>
    </row>
    <row r="28" spans="1:8" x14ac:dyDescent="0.35">
      <c r="A28" s="25">
        <v>43420</v>
      </c>
      <c r="B28">
        <v>167.86999499999999</v>
      </c>
      <c r="C28">
        <v>172.520004</v>
      </c>
      <c r="D28">
        <v>167.80999800000001</v>
      </c>
      <c r="E28">
        <v>172.16000399999999</v>
      </c>
      <c r="F28">
        <v>170.27629099999999</v>
      </c>
      <c r="G28">
        <v>1747800</v>
      </c>
      <c r="H28">
        <f t="shared" si="0"/>
        <v>2.0388706932185086E-2</v>
      </c>
    </row>
    <row r="29" spans="1:8" x14ac:dyDescent="0.35">
      <c r="A29" s="25">
        <v>43423</v>
      </c>
      <c r="B29">
        <v>171.979996</v>
      </c>
      <c r="C29">
        <v>171.979996</v>
      </c>
      <c r="D29">
        <v>166.300003</v>
      </c>
      <c r="E29">
        <v>167.720001</v>
      </c>
      <c r="F29">
        <v>165.88488799999999</v>
      </c>
      <c r="G29">
        <v>962400</v>
      </c>
      <c r="H29">
        <f t="shared" si="0"/>
        <v>-2.5789867598184912E-2</v>
      </c>
    </row>
    <row r="30" spans="1:8" x14ac:dyDescent="0.35">
      <c r="A30" s="25">
        <v>43424</v>
      </c>
      <c r="B30">
        <v>166.71000699999999</v>
      </c>
      <c r="C30">
        <v>167.64999399999999</v>
      </c>
      <c r="D30">
        <v>165.25</v>
      </c>
      <c r="E30">
        <v>165.949997</v>
      </c>
      <c r="F30">
        <v>164.134232</v>
      </c>
      <c r="G30">
        <v>1474300</v>
      </c>
      <c r="H30">
        <f t="shared" si="0"/>
        <v>-1.0553438719505204E-2</v>
      </c>
    </row>
    <row r="31" spans="1:8" x14ac:dyDescent="0.35">
      <c r="A31" s="25">
        <v>43425</v>
      </c>
      <c r="B31">
        <v>165.970001</v>
      </c>
      <c r="C31">
        <v>166.96000699999999</v>
      </c>
      <c r="D31">
        <v>162.86000100000001</v>
      </c>
      <c r="E31">
        <v>164.33999600000001</v>
      </c>
      <c r="F31">
        <v>162.541855</v>
      </c>
      <c r="G31">
        <v>1294700</v>
      </c>
      <c r="H31">
        <f t="shared" si="0"/>
        <v>-9.7016751508606225E-3</v>
      </c>
    </row>
    <row r="32" spans="1:8" x14ac:dyDescent="0.35">
      <c r="A32" s="25">
        <v>43427</v>
      </c>
      <c r="B32">
        <v>163.770004</v>
      </c>
      <c r="C32">
        <v>166.070007</v>
      </c>
      <c r="D32">
        <v>163.770004</v>
      </c>
      <c r="E32">
        <v>164.800003</v>
      </c>
      <c r="F32">
        <v>162.996826</v>
      </c>
      <c r="G32">
        <v>570300</v>
      </c>
      <c r="H32">
        <f t="shared" si="0"/>
        <v>2.7991005762793009E-3</v>
      </c>
    </row>
    <row r="33" spans="1:8" x14ac:dyDescent="0.35">
      <c r="A33" s="25">
        <v>43430</v>
      </c>
      <c r="B33">
        <v>165.070007</v>
      </c>
      <c r="C33">
        <v>166.33999600000001</v>
      </c>
      <c r="D33">
        <v>163.80999800000001</v>
      </c>
      <c r="E33">
        <v>165.91000399999999</v>
      </c>
      <c r="F33">
        <v>164.09468100000001</v>
      </c>
      <c r="G33">
        <v>1631700</v>
      </c>
      <c r="H33">
        <f t="shared" si="0"/>
        <v>6.7354379035577949E-3</v>
      </c>
    </row>
    <row r="34" spans="1:8" x14ac:dyDescent="0.35">
      <c r="A34" s="25">
        <v>43431</v>
      </c>
      <c r="B34">
        <v>165.53999300000001</v>
      </c>
      <c r="C34">
        <v>167.16000399999999</v>
      </c>
      <c r="D34">
        <v>164.529999</v>
      </c>
      <c r="E34">
        <v>167.070007</v>
      </c>
      <c r="F34">
        <v>165.24198899999999</v>
      </c>
      <c r="G34">
        <v>1001500</v>
      </c>
      <c r="H34">
        <f t="shared" si="0"/>
        <v>6.9917439919944258E-3</v>
      </c>
    </row>
    <row r="35" spans="1:8" x14ac:dyDescent="0.35">
      <c r="A35" s="25">
        <v>43432</v>
      </c>
      <c r="B35">
        <v>167.199997</v>
      </c>
      <c r="C35">
        <v>171.86999499999999</v>
      </c>
      <c r="D35">
        <v>167.08000200000001</v>
      </c>
      <c r="E35">
        <v>171.679993</v>
      </c>
      <c r="F35">
        <v>169.80152899999999</v>
      </c>
      <c r="G35">
        <v>1364700</v>
      </c>
      <c r="H35">
        <f t="shared" si="0"/>
        <v>2.7593107705814468E-2</v>
      </c>
    </row>
    <row r="36" spans="1:8" x14ac:dyDescent="0.35">
      <c r="A36" s="25">
        <v>43433</v>
      </c>
      <c r="B36">
        <v>170.800003</v>
      </c>
      <c r="C36">
        <v>172.83999600000001</v>
      </c>
      <c r="D36">
        <v>170.220001</v>
      </c>
      <c r="E36">
        <v>170.91000399999999</v>
      </c>
      <c r="F36">
        <v>169.03997799999999</v>
      </c>
      <c r="G36">
        <v>1530900</v>
      </c>
      <c r="H36">
        <f t="shared" si="0"/>
        <v>-4.4849478357759098E-3</v>
      </c>
    </row>
    <row r="37" spans="1:8" x14ac:dyDescent="0.35">
      <c r="A37" s="25">
        <v>43434</v>
      </c>
      <c r="B37">
        <v>171.36000100000001</v>
      </c>
      <c r="C37">
        <v>175.509995</v>
      </c>
      <c r="D37">
        <v>171.16000399999999</v>
      </c>
      <c r="E37">
        <v>175.46000699999999</v>
      </c>
      <c r="F37">
        <v>173.54019199999999</v>
      </c>
      <c r="G37">
        <v>2590300</v>
      </c>
      <c r="H37">
        <f t="shared" si="0"/>
        <v>2.6622187563228428E-2</v>
      </c>
    </row>
    <row r="38" spans="1:8" x14ac:dyDescent="0.35">
      <c r="A38" s="25">
        <v>43437</v>
      </c>
      <c r="B38">
        <v>175.64999399999999</v>
      </c>
      <c r="C38">
        <v>176</v>
      </c>
      <c r="D38">
        <v>172.86999499999999</v>
      </c>
      <c r="E38">
        <v>173.88999899999999</v>
      </c>
      <c r="F38">
        <v>171.98736600000001</v>
      </c>
      <c r="G38">
        <v>1880500</v>
      </c>
      <c r="H38">
        <f t="shared" si="0"/>
        <v>-8.9479329376331851E-3</v>
      </c>
    </row>
    <row r="39" spans="1:8" x14ac:dyDescent="0.35">
      <c r="A39" s="25">
        <v>43438</v>
      </c>
      <c r="B39">
        <v>173.800003</v>
      </c>
      <c r="C39">
        <v>175.240005</v>
      </c>
      <c r="D39">
        <v>171.75</v>
      </c>
      <c r="E39">
        <v>172.25</v>
      </c>
      <c r="F39">
        <v>170.36532600000001</v>
      </c>
      <c r="G39">
        <v>1703200</v>
      </c>
      <c r="H39">
        <f t="shared" si="0"/>
        <v>-9.4311578677238606E-3</v>
      </c>
    </row>
    <row r="40" spans="1:8" x14ac:dyDescent="0.35">
      <c r="A40" s="25">
        <v>43440</v>
      </c>
      <c r="B40">
        <v>170.41999799999999</v>
      </c>
      <c r="C40">
        <v>172.44000199999999</v>
      </c>
      <c r="D40">
        <v>167.14999399999999</v>
      </c>
      <c r="E40">
        <v>172.44000199999999</v>
      </c>
      <c r="F40">
        <v>170.55323799999999</v>
      </c>
      <c r="G40">
        <v>1594900</v>
      </c>
      <c r="H40">
        <f t="shared" si="0"/>
        <v>1.1029943968761113E-3</v>
      </c>
    </row>
    <row r="41" spans="1:8" x14ac:dyDescent="0.35">
      <c r="A41" s="25">
        <v>43441</v>
      </c>
      <c r="B41">
        <v>172.020004</v>
      </c>
      <c r="C41">
        <v>172.259995</v>
      </c>
      <c r="D41">
        <v>167.69000199999999</v>
      </c>
      <c r="E41">
        <v>168.85000600000001</v>
      </c>
      <c r="F41">
        <v>167.00250199999999</v>
      </c>
      <c r="G41">
        <v>1268400</v>
      </c>
      <c r="H41">
        <f t="shared" si="0"/>
        <v>-2.0818930450326567E-2</v>
      </c>
    </row>
    <row r="42" spans="1:8" x14ac:dyDescent="0.35">
      <c r="A42" s="25">
        <v>43444</v>
      </c>
      <c r="B42">
        <v>169.44000199999999</v>
      </c>
      <c r="C42">
        <v>171.86999499999999</v>
      </c>
      <c r="D42">
        <v>167.009995</v>
      </c>
      <c r="E42">
        <v>171.220001</v>
      </c>
      <c r="F42">
        <v>169.346588</v>
      </c>
      <c r="G42">
        <v>1106000</v>
      </c>
      <c r="H42">
        <f t="shared" si="0"/>
        <v>1.4036232822427941E-2</v>
      </c>
    </row>
    <row r="43" spans="1:8" x14ac:dyDescent="0.35">
      <c r="A43" s="25">
        <v>43445</v>
      </c>
      <c r="B43">
        <v>172.779999</v>
      </c>
      <c r="C43">
        <v>174.16999799999999</v>
      </c>
      <c r="D43">
        <v>171.279999</v>
      </c>
      <c r="E43">
        <v>171.66000399999999</v>
      </c>
      <c r="F43">
        <v>169.78178399999999</v>
      </c>
      <c r="G43">
        <v>1385600</v>
      </c>
      <c r="H43">
        <f t="shared" si="0"/>
        <v>2.5698539612737381E-3</v>
      </c>
    </row>
    <row r="44" spans="1:8" x14ac:dyDescent="0.35">
      <c r="A44" s="25">
        <v>43446</v>
      </c>
      <c r="B44">
        <v>172.66999799999999</v>
      </c>
      <c r="C44">
        <v>174.91999799999999</v>
      </c>
      <c r="D44">
        <v>171.75</v>
      </c>
      <c r="E44">
        <v>172.61000100000001</v>
      </c>
      <c r="F44">
        <v>170.72137499999999</v>
      </c>
      <c r="G44">
        <v>1477000</v>
      </c>
      <c r="H44">
        <f t="shared" si="0"/>
        <v>5.5341095956442654E-3</v>
      </c>
    </row>
    <row r="45" spans="1:8" x14ac:dyDescent="0.35">
      <c r="A45" s="25">
        <v>43447</v>
      </c>
      <c r="B45">
        <v>173.259995</v>
      </c>
      <c r="C45">
        <v>174.85000600000001</v>
      </c>
      <c r="D45">
        <v>172.259995</v>
      </c>
      <c r="E45">
        <v>172.86000100000001</v>
      </c>
      <c r="F45">
        <v>170.96864299999999</v>
      </c>
      <c r="G45">
        <v>904700</v>
      </c>
      <c r="H45">
        <f t="shared" si="0"/>
        <v>1.44837165234879E-3</v>
      </c>
    </row>
    <row r="46" spans="1:8" x14ac:dyDescent="0.35">
      <c r="A46" s="25">
        <v>43448</v>
      </c>
      <c r="B46">
        <v>171.88999899999999</v>
      </c>
      <c r="C46">
        <v>171.990005</v>
      </c>
      <c r="D46">
        <v>165.949997</v>
      </c>
      <c r="E46">
        <v>166.55999800000001</v>
      </c>
      <c r="F46">
        <v>164.73756399999999</v>
      </c>
      <c r="G46">
        <v>1463500</v>
      </c>
      <c r="H46">
        <f t="shared" si="0"/>
        <v>-3.6445741690773081E-2</v>
      </c>
    </row>
    <row r="47" spans="1:8" x14ac:dyDescent="0.35">
      <c r="A47" s="25">
        <v>43451</v>
      </c>
      <c r="B47">
        <v>165.529999</v>
      </c>
      <c r="C47">
        <v>165.529999</v>
      </c>
      <c r="D47">
        <v>159.14999399999999</v>
      </c>
      <c r="E47">
        <v>160.11000100000001</v>
      </c>
      <c r="F47">
        <v>158.35815400000001</v>
      </c>
      <c r="G47">
        <v>2355100</v>
      </c>
      <c r="H47">
        <f t="shared" si="0"/>
        <v>-3.8724683339374733E-2</v>
      </c>
    </row>
    <row r="48" spans="1:8" x14ac:dyDescent="0.35">
      <c r="A48" s="25">
        <v>43452</v>
      </c>
      <c r="B48">
        <v>163.550003</v>
      </c>
      <c r="C48">
        <v>163.550003</v>
      </c>
      <c r="D48">
        <v>159.80999800000001</v>
      </c>
      <c r="E48">
        <v>161.479996</v>
      </c>
      <c r="F48">
        <v>159.71315000000001</v>
      </c>
      <c r="G48">
        <v>1394000</v>
      </c>
      <c r="H48">
        <f t="shared" si="0"/>
        <v>8.5565281343200628E-3</v>
      </c>
    </row>
    <row r="49" spans="1:8" x14ac:dyDescent="0.35">
      <c r="A49" s="25">
        <v>43453</v>
      </c>
      <c r="B49">
        <v>161.80999800000001</v>
      </c>
      <c r="C49">
        <v>162.35000600000001</v>
      </c>
      <c r="D49">
        <v>156</v>
      </c>
      <c r="E49">
        <v>158</v>
      </c>
      <c r="F49">
        <v>156.27122499999999</v>
      </c>
      <c r="G49">
        <v>1276400</v>
      </c>
      <c r="H49">
        <f t="shared" si="0"/>
        <v>-2.1550667556178182E-2</v>
      </c>
    </row>
    <row r="50" spans="1:8" x14ac:dyDescent="0.35">
      <c r="A50" s="25">
        <v>43454</v>
      </c>
      <c r="B50">
        <v>157.16000399999999</v>
      </c>
      <c r="C50">
        <v>157.91000399999999</v>
      </c>
      <c r="D50">
        <v>152.63000500000001</v>
      </c>
      <c r="E50">
        <v>153.78999300000001</v>
      </c>
      <c r="F50">
        <v>152.10728499999999</v>
      </c>
      <c r="G50">
        <v>1778200</v>
      </c>
      <c r="H50">
        <f t="shared" si="0"/>
        <v>-2.6645596462176568E-2</v>
      </c>
    </row>
    <row r="51" spans="1:8" x14ac:dyDescent="0.35">
      <c r="A51" s="25">
        <v>43455</v>
      </c>
      <c r="B51">
        <v>153.78999300000001</v>
      </c>
      <c r="C51">
        <v>156.64999399999999</v>
      </c>
      <c r="D51">
        <v>150.63000500000001</v>
      </c>
      <c r="E51">
        <v>150.729996</v>
      </c>
      <c r="F51">
        <v>149.08076500000001</v>
      </c>
      <c r="G51">
        <v>2747300</v>
      </c>
      <c r="H51">
        <f t="shared" si="0"/>
        <v>-1.9897271849931286E-2</v>
      </c>
    </row>
    <row r="52" spans="1:8" x14ac:dyDescent="0.35">
      <c r="A52" s="25">
        <v>43458</v>
      </c>
      <c r="B52">
        <v>150.03999300000001</v>
      </c>
      <c r="C52">
        <v>150.58000200000001</v>
      </c>
      <c r="D52">
        <v>144.949997</v>
      </c>
      <c r="E52">
        <v>145</v>
      </c>
      <c r="F52">
        <v>143.413467</v>
      </c>
      <c r="G52">
        <v>998300</v>
      </c>
      <c r="H52">
        <f t="shared" si="0"/>
        <v>-3.8014951157515298E-2</v>
      </c>
    </row>
    <row r="53" spans="1:8" x14ac:dyDescent="0.35">
      <c r="A53" s="25">
        <v>43460</v>
      </c>
      <c r="B53">
        <v>145.470001</v>
      </c>
      <c r="C53">
        <v>150.83000200000001</v>
      </c>
      <c r="D53">
        <v>144.75</v>
      </c>
      <c r="E53">
        <v>150.83000200000001</v>
      </c>
      <c r="F53">
        <v>149.179688</v>
      </c>
      <c r="G53">
        <v>1937900</v>
      </c>
      <c r="H53">
        <f t="shared" si="0"/>
        <v>4.0206970242201878E-2</v>
      </c>
    </row>
    <row r="54" spans="1:8" x14ac:dyDescent="0.35">
      <c r="A54" s="25">
        <v>43461</v>
      </c>
      <c r="B54">
        <v>149.279999</v>
      </c>
      <c r="C54">
        <v>154.60000600000001</v>
      </c>
      <c r="D54">
        <v>148.009995</v>
      </c>
      <c r="E54">
        <v>154.60000600000001</v>
      </c>
      <c r="F54">
        <v>152.908432</v>
      </c>
      <c r="G54">
        <v>1623500</v>
      </c>
      <c r="H54">
        <f t="shared" si="0"/>
        <v>2.4994984571894197E-2</v>
      </c>
    </row>
    <row r="55" spans="1:8" x14ac:dyDescent="0.35">
      <c r="A55" s="25">
        <v>43462</v>
      </c>
      <c r="B55">
        <v>155</v>
      </c>
      <c r="C55">
        <v>156.61999499999999</v>
      </c>
      <c r="D55">
        <v>153.61000100000001</v>
      </c>
      <c r="E55">
        <v>154.800003</v>
      </c>
      <c r="F55">
        <v>153.62297100000001</v>
      </c>
      <c r="G55">
        <v>1245900</v>
      </c>
      <c r="H55">
        <f t="shared" si="0"/>
        <v>4.6729862483974038E-3</v>
      </c>
    </row>
    <row r="56" spans="1:8" x14ac:dyDescent="0.35">
      <c r="A56" s="25">
        <v>43465</v>
      </c>
      <c r="B56">
        <v>155.300003</v>
      </c>
      <c r="C56">
        <v>158.03999300000001</v>
      </c>
      <c r="D56">
        <v>155.279999</v>
      </c>
      <c r="E56">
        <v>156.75</v>
      </c>
      <c r="F56">
        <v>155.558121</v>
      </c>
      <c r="G56">
        <v>1186200</v>
      </c>
      <c r="H56">
        <f t="shared" si="0"/>
        <v>1.2596748958851878E-2</v>
      </c>
    </row>
    <row r="57" spans="1:8" x14ac:dyDescent="0.35">
      <c r="A57" s="25">
        <v>43467</v>
      </c>
      <c r="B57">
        <v>155.86999499999999</v>
      </c>
      <c r="C57">
        <v>157.720001</v>
      </c>
      <c r="D57">
        <v>153.429993</v>
      </c>
      <c r="E57">
        <v>154.5</v>
      </c>
      <c r="F57">
        <v>153.32522599999999</v>
      </c>
      <c r="G57">
        <v>1750000</v>
      </c>
      <c r="H57">
        <f t="shared" si="0"/>
        <v>-1.4354088270325693E-2</v>
      </c>
    </row>
    <row r="58" spans="1:8" x14ac:dyDescent="0.35">
      <c r="A58" s="25">
        <v>43468</v>
      </c>
      <c r="B58">
        <v>155.020004</v>
      </c>
      <c r="C58">
        <v>155.779999</v>
      </c>
      <c r="D58">
        <v>151.63000500000001</v>
      </c>
      <c r="E58">
        <v>152.46000699999999</v>
      </c>
      <c r="F58">
        <v>151.30075099999999</v>
      </c>
      <c r="G58">
        <v>2320100</v>
      </c>
      <c r="H58">
        <f t="shared" si="0"/>
        <v>-1.3203795962446474E-2</v>
      </c>
    </row>
    <row r="59" spans="1:8" x14ac:dyDescent="0.35">
      <c r="A59" s="25">
        <v>43469</v>
      </c>
      <c r="B59">
        <v>154.240005</v>
      </c>
      <c r="C59">
        <v>158.86000100000001</v>
      </c>
      <c r="D59">
        <v>154.240005</v>
      </c>
      <c r="E59">
        <v>157.05999800000001</v>
      </c>
      <c r="F59">
        <v>155.865768</v>
      </c>
      <c r="G59">
        <v>1785200</v>
      </c>
      <c r="H59">
        <f t="shared" si="0"/>
        <v>3.0171806615817864E-2</v>
      </c>
    </row>
    <row r="60" spans="1:8" x14ac:dyDescent="0.35">
      <c r="A60" s="25">
        <v>43472</v>
      </c>
      <c r="B60">
        <v>156.779999</v>
      </c>
      <c r="C60">
        <v>159.679993</v>
      </c>
      <c r="D60">
        <v>156.35000600000001</v>
      </c>
      <c r="E60">
        <v>157</v>
      </c>
      <c r="F60">
        <v>155.80621300000001</v>
      </c>
      <c r="G60">
        <v>1617600</v>
      </c>
      <c r="H60">
        <f t="shared" si="0"/>
        <v>-3.8209159563495909E-4</v>
      </c>
    </row>
    <row r="61" spans="1:8" x14ac:dyDescent="0.35">
      <c r="A61" s="25">
        <v>43473</v>
      </c>
      <c r="B61">
        <v>158.050003</v>
      </c>
      <c r="C61">
        <v>159.470001</v>
      </c>
      <c r="D61">
        <v>156.53999300000001</v>
      </c>
      <c r="E61">
        <v>158.89999399999999</v>
      </c>
      <c r="F61">
        <v>157.69177199999999</v>
      </c>
      <c r="G61">
        <v>1499800</v>
      </c>
      <c r="H61">
        <f t="shared" si="0"/>
        <v>1.2101950003752249E-2</v>
      </c>
    </row>
    <row r="62" spans="1:8" x14ac:dyDescent="0.35">
      <c r="A62" s="25">
        <v>43474</v>
      </c>
      <c r="B62">
        <v>160.029999</v>
      </c>
      <c r="C62">
        <v>161.88000500000001</v>
      </c>
      <c r="D62">
        <v>159.429993</v>
      </c>
      <c r="E62">
        <v>159.800003</v>
      </c>
      <c r="F62">
        <v>158.58493000000001</v>
      </c>
      <c r="G62">
        <v>1216200</v>
      </c>
      <c r="H62">
        <f t="shared" si="0"/>
        <v>5.6639480213338533E-3</v>
      </c>
    </row>
    <row r="63" spans="1:8" x14ac:dyDescent="0.35">
      <c r="A63" s="25">
        <v>43475</v>
      </c>
      <c r="B63">
        <v>159.009995</v>
      </c>
      <c r="C63">
        <v>161.449997</v>
      </c>
      <c r="D63">
        <v>158.21000699999999</v>
      </c>
      <c r="E63">
        <v>161.33999600000001</v>
      </c>
      <c r="F63">
        <v>160.11322000000001</v>
      </c>
      <c r="G63">
        <v>1015700</v>
      </c>
      <c r="H63">
        <f t="shared" si="0"/>
        <v>9.6370443269735429E-3</v>
      </c>
    </row>
    <row r="64" spans="1:8" x14ac:dyDescent="0.35">
      <c r="A64" s="25">
        <v>43476</v>
      </c>
      <c r="B64">
        <v>160.05999800000001</v>
      </c>
      <c r="C64">
        <v>160.61999499999999</v>
      </c>
      <c r="D64">
        <v>158.89999399999999</v>
      </c>
      <c r="E64">
        <v>159.490005</v>
      </c>
      <c r="F64">
        <v>158.277298</v>
      </c>
      <c r="G64">
        <v>1116100</v>
      </c>
      <c r="H64">
        <f t="shared" si="0"/>
        <v>-1.1466398589698001E-2</v>
      </c>
    </row>
    <row r="65" spans="1:8" x14ac:dyDescent="0.35">
      <c r="A65" s="25">
        <v>43479</v>
      </c>
      <c r="B65">
        <v>158.229996</v>
      </c>
      <c r="C65">
        <v>159.41000399999999</v>
      </c>
      <c r="D65">
        <v>157.550003</v>
      </c>
      <c r="E65">
        <v>157.66000399999999</v>
      </c>
      <c r="F65">
        <v>156.461197</v>
      </c>
      <c r="G65">
        <v>1327200</v>
      </c>
      <c r="H65">
        <f t="shared" si="0"/>
        <v>-1.147417237309678E-2</v>
      </c>
    </row>
    <row r="66" spans="1:8" x14ac:dyDescent="0.35">
      <c r="A66" s="25">
        <v>43480</v>
      </c>
      <c r="B66">
        <v>157.520004</v>
      </c>
      <c r="C66">
        <v>162.220001</v>
      </c>
      <c r="D66">
        <v>157.429993</v>
      </c>
      <c r="E66">
        <v>162.13999899999999</v>
      </c>
      <c r="F66">
        <v>160.90713500000001</v>
      </c>
      <c r="G66">
        <v>1700700</v>
      </c>
      <c r="H66">
        <f t="shared" si="0"/>
        <v>2.841559495419177E-2</v>
      </c>
    </row>
    <row r="67" spans="1:8" x14ac:dyDescent="0.35">
      <c r="A67" s="25">
        <v>43481</v>
      </c>
      <c r="B67">
        <v>161.83999600000001</v>
      </c>
      <c r="C67">
        <v>164.33999600000001</v>
      </c>
      <c r="D67">
        <v>161.520004</v>
      </c>
      <c r="E67">
        <v>163.39999399999999</v>
      </c>
      <c r="F67">
        <v>162.15754699999999</v>
      </c>
      <c r="G67">
        <v>1792600</v>
      </c>
      <c r="H67">
        <f t="shared" si="0"/>
        <v>7.771016493457461E-3</v>
      </c>
    </row>
    <row r="68" spans="1:8" x14ac:dyDescent="0.35">
      <c r="A68" s="25">
        <v>43482</v>
      </c>
      <c r="B68">
        <v>162.75</v>
      </c>
      <c r="C68">
        <v>164.91000399999999</v>
      </c>
      <c r="D68">
        <v>162.729996</v>
      </c>
      <c r="E68">
        <v>164.41000399999999</v>
      </c>
      <c r="F68">
        <v>163.15988200000001</v>
      </c>
      <c r="G68">
        <v>1164200</v>
      </c>
      <c r="H68">
        <f t="shared" ref="H68:H131" si="1">F68/F67-1</f>
        <v>6.1812417525040075E-3</v>
      </c>
    </row>
    <row r="69" spans="1:8" x14ac:dyDescent="0.35">
      <c r="A69" s="25">
        <v>43483</v>
      </c>
      <c r="B69">
        <v>165.75</v>
      </c>
      <c r="C69">
        <v>168.19000199999999</v>
      </c>
      <c r="D69">
        <v>164.820007</v>
      </c>
      <c r="E69">
        <v>167.550003</v>
      </c>
      <c r="F69">
        <v>166.276016</v>
      </c>
      <c r="G69">
        <v>2022000</v>
      </c>
      <c r="H69">
        <f t="shared" si="1"/>
        <v>1.9098653184855818E-2</v>
      </c>
    </row>
    <row r="70" spans="1:8" x14ac:dyDescent="0.35">
      <c r="A70" s="25">
        <v>43487</v>
      </c>
      <c r="B70">
        <v>166.86000100000001</v>
      </c>
      <c r="C70">
        <v>167.720001</v>
      </c>
      <c r="D70">
        <v>164.520004</v>
      </c>
      <c r="E70">
        <v>165.88000500000001</v>
      </c>
      <c r="F70">
        <v>164.61871300000001</v>
      </c>
      <c r="G70">
        <v>2400500</v>
      </c>
      <c r="H70">
        <f t="shared" si="1"/>
        <v>-9.9671801133363047E-3</v>
      </c>
    </row>
    <row r="71" spans="1:8" x14ac:dyDescent="0.35">
      <c r="A71" s="25">
        <v>43488</v>
      </c>
      <c r="B71">
        <v>165.979996</v>
      </c>
      <c r="C71">
        <v>167.35000600000001</v>
      </c>
      <c r="D71">
        <v>164.33999600000001</v>
      </c>
      <c r="E71">
        <v>165.779999</v>
      </c>
      <c r="F71">
        <v>164.51947000000001</v>
      </c>
      <c r="G71">
        <v>1177000</v>
      </c>
      <c r="H71">
        <f t="shared" si="1"/>
        <v>-6.0286584794277953E-4</v>
      </c>
    </row>
    <row r="72" spans="1:8" x14ac:dyDescent="0.35">
      <c r="A72" s="25">
        <v>43489</v>
      </c>
      <c r="B72">
        <v>166.08000200000001</v>
      </c>
      <c r="C72">
        <v>167.449997</v>
      </c>
      <c r="D72">
        <v>165.36999499999999</v>
      </c>
      <c r="E72">
        <v>167.300003</v>
      </c>
      <c r="F72">
        <v>166.027908</v>
      </c>
      <c r="G72">
        <v>1209900</v>
      </c>
      <c r="H72">
        <f t="shared" si="1"/>
        <v>9.1687506651947359E-3</v>
      </c>
    </row>
    <row r="73" spans="1:8" x14ac:dyDescent="0.35">
      <c r="A73" s="25">
        <v>43490</v>
      </c>
      <c r="B73">
        <v>168.08000200000001</v>
      </c>
      <c r="C73">
        <v>168.11999499999999</v>
      </c>
      <c r="D73">
        <v>165.44000199999999</v>
      </c>
      <c r="E73">
        <v>165.759995</v>
      </c>
      <c r="F73">
        <v>164.49960300000001</v>
      </c>
      <c r="G73">
        <v>1467200</v>
      </c>
      <c r="H73">
        <f t="shared" si="1"/>
        <v>-9.2051090591347418E-3</v>
      </c>
    </row>
    <row r="74" spans="1:8" x14ac:dyDescent="0.35">
      <c r="A74" s="25">
        <v>43493</v>
      </c>
      <c r="B74">
        <v>164.720001</v>
      </c>
      <c r="C74">
        <v>165.21000699999999</v>
      </c>
      <c r="D74">
        <v>161.88999899999999</v>
      </c>
      <c r="E74">
        <v>162</v>
      </c>
      <c r="F74">
        <v>160.768204</v>
      </c>
      <c r="G74">
        <v>1927300</v>
      </c>
      <c r="H74">
        <f t="shared" si="1"/>
        <v>-2.2683331339103607E-2</v>
      </c>
    </row>
    <row r="75" spans="1:8" x14ac:dyDescent="0.35">
      <c r="A75" s="25">
        <v>43494</v>
      </c>
      <c r="B75">
        <v>162.13000500000001</v>
      </c>
      <c r="C75">
        <v>163.429993</v>
      </c>
      <c r="D75">
        <v>160.78999300000001</v>
      </c>
      <c r="E75">
        <v>161.070007</v>
      </c>
      <c r="F75">
        <v>159.84527600000001</v>
      </c>
      <c r="G75">
        <v>1823100</v>
      </c>
      <c r="H75">
        <f t="shared" si="1"/>
        <v>-5.7407371422770748E-3</v>
      </c>
    </row>
    <row r="76" spans="1:8" x14ac:dyDescent="0.35">
      <c r="A76" s="25">
        <v>43495</v>
      </c>
      <c r="B76">
        <v>176.009995</v>
      </c>
      <c r="C76">
        <v>181.179993</v>
      </c>
      <c r="D76">
        <v>174.78999300000001</v>
      </c>
      <c r="E76">
        <v>179.38999899999999</v>
      </c>
      <c r="F76">
        <v>178.02598599999999</v>
      </c>
      <c r="G76">
        <v>5426200</v>
      </c>
      <c r="H76">
        <f t="shared" si="1"/>
        <v>0.11373942636878409</v>
      </c>
    </row>
    <row r="77" spans="1:8" x14ac:dyDescent="0.35">
      <c r="A77" s="25">
        <v>43496</v>
      </c>
      <c r="B77">
        <v>178.33999600000001</v>
      </c>
      <c r="C77">
        <v>179.479996</v>
      </c>
      <c r="D77">
        <v>176.85000600000001</v>
      </c>
      <c r="E77">
        <v>177.570007</v>
      </c>
      <c r="F77">
        <v>176.219818</v>
      </c>
      <c r="G77">
        <v>2909600</v>
      </c>
      <c r="H77">
        <f t="shared" si="1"/>
        <v>-1.0145530102554701E-2</v>
      </c>
    </row>
    <row r="78" spans="1:8" x14ac:dyDescent="0.35">
      <c r="A78" s="25">
        <v>43497</v>
      </c>
      <c r="B78">
        <v>177.88999899999999</v>
      </c>
      <c r="C78">
        <v>178.990005</v>
      </c>
      <c r="D78">
        <v>176.470001</v>
      </c>
      <c r="E78">
        <v>177.30999800000001</v>
      </c>
      <c r="F78">
        <v>175.961792</v>
      </c>
      <c r="G78">
        <v>1546800</v>
      </c>
      <c r="H78">
        <f t="shared" si="1"/>
        <v>-1.4642280472676461E-3</v>
      </c>
    </row>
    <row r="79" spans="1:8" x14ac:dyDescent="0.35">
      <c r="A79" s="25">
        <v>43500</v>
      </c>
      <c r="B79">
        <v>176.979996</v>
      </c>
      <c r="C79">
        <v>177.720001</v>
      </c>
      <c r="D79">
        <v>175.740005</v>
      </c>
      <c r="E79">
        <v>177.13999899999999</v>
      </c>
      <c r="F79">
        <v>175.793091</v>
      </c>
      <c r="G79">
        <v>1376800</v>
      </c>
      <c r="H79">
        <f t="shared" si="1"/>
        <v>-9.5873654207845327E-4</v>
      </c>
    </row>
    <row r="80" spans="1:8" x14ac:dyDescent="0.35">
      <c r="A80" s="25">
        <v>43501</v>
      </c>
      <c r="B80">
        <v>177.89999399999999</v>
      </c>
      <c r="C80">
        <v>179.85000600000001</v>
      </c>
      <c r="D80">
        <v>177.479996</v>
      </c>
      <c r="E80">
        <v>179.35000600000001</v>
      </c>
      <c r="F80">
        <v>177.986267</v>
      </c>
      <c r="G80">
        <v>1261800</v>
      </c>
      <c r="H80">
        <f t="shared" si="1"/>
        <v>1.2475894174930779E-2</v>
      </c>
    </row>
    <row r="81" spans="1:8" x14ac:dyDescent="0.35">
      <c r="A81" s="25">
        <v>43502</v>
      </c>
      <c r="B81">
        <v>179.13999899999999</v>
      </c>
      <c r="C81">
        <v>180.800003</v>
      </c>
      <c r="D81">
        <v>178.5</v>
      </c>
      <c r="E81">
        <v>180.699997</v>
      </c>
      <c r="F81">
        <v>179.326019</v>
      </c>
      <c r="G81">
        <v>950200</v>
      </c>
      <c r="H81">
        <f t="shared" si="1"/>
        <v>7.5272773713490615E-3</v>
      </c>
    </row>
    <row r="82" spans="1:8" x14ac:dyDescent="0.35">
      <c r="A82" s="25">
        <v>43503</v>
      </c>
      <c r="B82">
        <v>179.240005</v>
      </c>
      <c r="C82">
        <v>180.80999800000001</v>
      </c>
      <c r="D82">
        <v>179.050003</v>
      </c>
      <c r="E82">
        <v>180.75</v>
      </c>
      <c r="F82">
        <v>179.37562600000001</v>
      </c>
      <c r="G82">
        <v>1351900</v>
      </c>
      <c r="H82">
        <f t="shared" si="1"/>
        <v>2.7663024181667772E-4</v>
      </c>
    </row>
    <row r="83" spans="1:8" x14ac:dyDescent="0.35">
      <c r="A83" s="25">
        <v>43504</v>
      </c>
      <c r="B83">
        <v>179.61999499999999</v>
      </c>
      <c r="C83">
        <v>182.69000199999999</v>
      </c>
      <c r="D83">
        <v>179.55999800000001</v>
      </c>
      <c r="E83">
        <v>182.66000399999999</v>
      </c>
      <c r="F83">
        <v>181.27110300000001</v>
      </c>
      <c r="G83">
        <v>1317700</v>
      </c>
      <c r="H83">
        <f t="shared" si="1"/>
        <v>1.0567082285750429E-2</v>
      </c>
    </row>
    <row r="84" spans="1:8" x14ac:dyDescent="0.35">
      <c r="A84" s="25">
        <v>43507</v>
      </c>
      <c r="B84">
        <v>183.61000100000001</v>
      </c>
      <c r="C84">
        <v>183.96000699999999</v>
      </c>
      <c r="D84">
        <v>182.550003</v>
      </c>
      <c r="E84">
        <v>183.529999</v>
      </c>
      <c r="F84">
        <v>182.134491</v>
      </c>
      <c r="G84">
        <v>1480400</v>
      </c>
      <c r="H84">
        <f t="shared" si="1"/>
        <v>4.7629654462906235E-3</v>
      </c>
    </row>
    <row r="85" spans="1:8" x14ac:dyDescent="0.35">
      <c r="A85" s="25">
        <v>43508</v>
      </c>
      <c r="B85">
        <v>184.86000100000001</v>
      </c>
      <c r="C85">
        <v>185.80999800000001</v>
      </c>
      <c r="D85">
        <v>183.11999499999999</v>
      </c>
      <c r="E85">
        <v>185.66000399999999</v>
      </c>
      <c r="F85">
        <v>184.24830600000001</v>
      </c>
      <c r="G85">
        <v>1372200</v>
      </c>
      <c r="H85">
        <f t="shared" si="1"/>
        <v>1.1605791898032125E-2</v>
      </c>
    </row>
    <row r="86" spans="1:8" x14ac:dyDescent="0.35">
      <c r="A86" s="25">
        <v>43509</v>
      </c>
      <c r="B86">
        <v>185.89999399999999</v>
      </c>
      <c r="C86">
        <v>186.16999799999999</v>
      </c>
      <c r="D86">
        <v>183.41999799999999</v>
      </c>
      <c r="E86">
        <v>185.28999300000001</v>
      </c>
      <c r="F86">
        <v>183.88110399999999</v>
      </c>
      <c r="G86">
        <v>1257000</v>
      </c>
      <c r="H86">
        <f t="shared" si="1"/>
        <v>-1.9929735473389609E-3</v>
      </c>
    </row>
    <row r="87" spans="1:8" x14ac:dyDescent="0.35">
      <c r="A87" s="25">
        <v>43510</v>
      </c>
      <c r="B87">
        <v>185</v>
      </c>
      <c r="C87">
        <v>186.75</v>
      </c>
      <c r="D87">
        <v>184.36000100000001</v>
      </c>
      <c r="E87">
        <v>185.53999300000001</v>
      </c>
      <c r="F87">
        <v>184.129211</v>
      </c>
      <c r="G87">
        <v>866900</v>
      </c>
      <c r="H87">
        <f t="shared" si="1"/>
        <v>1.3492794778957595E-3</v>
      </c>
    </row>
    <row r="88" spans="1:8" x14ac:dyDescent="0.35">
      <c r="A88" s="25">
        <v>43511</v>
      </c>
      <c r="B88">
        <v>187.39999399999999</v>
      </c>
      <c r="C88">
        <v>187.69000199999999</v>
      </c>
      <c r="D88">
        <v>186.33000200000001</v>
      </c>
      <c r="E88">
        <v>186.83000200000001</v>
      </c>
      <c r="F88">
        <v>185.40940900000001</v>
      </c>
      <c r="G88">
        <v>1802800</v>
      </c>
      <c r="H88">
        <f t="shared" si="1"/>
        <v>6.9527153950603715E-3</v>
      </c>
    </row>
    <row r="89" spans="1:8" x14ac:dyDescent="0.35">
      <c r="A89" s="25">
        <v>43515</v>
      </c>
      <c r="B89">
        <v>186.83999600000001</v>
      </c>
      <c r="C89">
        <v>187.39999399999999</v>
      </c>
      <c r="D89">
        <v>185.729996</v>
      </c>
      <c r="E89">
        <v>186.11000100000001</v>
      </c>
      <c r="F89">
        <v>184.694885</v>
      </c>
      <c r="G89">
        <v>1356900</v>
      </c>
      <c r="H89">
        <f t="shared" si="1"/>
        <v>-3.8537634300965795E-3</v>
      </c>
    </row>
    <row r="90" spans="1:8" x14ac:dyDescent="0.35">
      <c r="A90" s="25">
        <v>43516</v>
      </c>
      <c r="B90">
        <v>186.240005</v>
      </c>
      <c r="C90">
        <v>188.08999600000001</v>
      </c>
      <c r="D90">
        <v>186.11000100000001</v>
      </c>
      <c r="E90">
        <v>187.63999899999999</v>
      </c>
      <c r="F90">
        <v>186.213257</v>
      </c>
      <c r="G90">
        <v>1157300</v>
      </c>
      <c r="H90">
        <f t="shared" si="1"/>
        <v>8.2209748255885895E-3</v>
      </c>
    </row>
    <row r="91" spans="1:8" x14ac:dyDescent="0.35">
      <c r="A91" s="25">
        <v>43517</v>
      </c>
      <c r="B91">
        <v>186.94000199999999</v>
      </c>
      <c r="C91">
        <v>188.270004</v>
      </c>
      <c r="D91">
        <v>186.53999300000001</v>
      </c>
      <c r="E91">
        <v>187.58000200000001</v>
      </c>
      <c r="F91">
        <v>186.15370200000001</v>
      </c>
      <c r="G91">
        <v>1010500</v>
      </c>
      <c r="H91">
        <f t="shared" si="1"/>
        <v>-3.1982148295695012E-4</v>
      </c>
    </row>
    <row r="92" spans="1:8" x14ac:dyDescent="0.35">
      <c r="A92" s="25">
        <v>43518</v>
      </c>
      <c r="B92">
        <v>187.85000600000001</v>
      </c>
      <c r="C92">
        <v>188.78999300000001</v>
      </c>
      <c r="D92">
        <v>187.41999799999999</v>
      </c>
      <c r="E92">
        <v>188.66999799999999</v>
      </c>
      <c r="F92">
        <v>187.23542800000001</v>
      </c>
      <c r="G92">
        <v>813100</v>
      </c>
      <c r="H92">
        <f t="shared" si="1"/>
        <v>5.8109292932568835E-3</v>
      </c>
    </row>
    <row r="93" spans="1:8" x14ac:dyDescent="0.35">
      <c r="A93" s="25">
        <v>43521</v>
      </c>
      <c r="B93">
        <v>189.13999899999999</v>
      </c>
      <c r="C93">
        <v>189.69000199999999</v>
      </c>
      <c r="D93">
        <v>186.229996</v>
      </c>
      <c r="E93">
        <v>187.479996</v>
      </c>
      <c r="F93">
        <v>186.05445900000001</v>
      </c>
      <c r="G93">
        <v>1869000</v>
      </c>
      <c r="H93">
        <f t="shared" si="1"/>
        <v>-6.3074013962785003E-3</v>
      </c>
    </row>
    <row r="94" spans="1:8" x14ac:dyDescent="0.35">
      <c r="A94" s="25">
        <v>43522</v>
      </c>
      <c r="B94">
        <v>187.320007</v>
      </c>
      <c r="C94">
        <v>187.320007</v>
      </c>
      <c r="D94">
        <v>184.179993</v>
      </c>
      <c r="E94">
        <v>185.240005</v>
      </c>
      <c r="F94">
        <v>183.83149700000001</v>
      </c>
      <c r="G94">
        <v>2152800</v>
      </c>
      <c r="H94">
        <f t="shared" si="1"/>
        <v>-1.1947910369619175E-2</v>
      </c>
    </row>
    <row r="95" spans="1:8" x14ac:dyDescent="0.35">
      <c r="A95" s="25">
        <v>43523</v>
      </c>
      <c r="B95">
        <v>184.33000200000001</v>
      </c>
      <c r="C95">
        <v>187.55999800000001</v>
      </c>
      <c r="D95">
        <v>184.33000200000001</v>
      </c>
      <c r="E95">
        <v>186.770004</v>
      </c>
      <c r="F95">
        <v>185.34986900000001</v>
      </c>
      <c r="G95">
        <v>1140400</v>
      </c>
      <c r="H95">
        <f t="shared" si="1"/>
        <v>8.2595856791614075E-3</v>
      </c>
    </row>
    <row r="96" spans="1:8" x14ac:dyDescent="0.35">
      <c r="A96" s="25">
        <v>43524</v>
      </c>
      <c r="B96">
        <v>186.479996</v>
      </c>
      <c r="C96">
        <v>189.570007</v>
      </c>
      <c r="D96">
        <v>186.070007</v>
      </c>
      <c r="E96">
        <v>188.509995</v>
      </c>
      <c r="F96">
        <v>187.07661400000001</v>
      </c>
      <c r="G96">
        <v>1358500</v>
      </c>
      <c r="H96">
        <f t="shared" si="1"/>
        <v>9.3161382272139992E-3</v>
      </c>
    </row>
    <row r="97" spans="1:8" x14ac:dyDescent="0.35">
      <c r="A97" s="25">
        <v>43525</v>
      </c>
      <c r="B97">
        <v>189.61999499999999</v>
      </c>
      <c r="C97">
        <v>191.83999600000001</v>
      </c>
      <c r="D97">
        <v>189.08999600000001</v>
      </c>
      <c r="E97">
        <v>191.58000200000001</v>
      </c>
      <c r="F97">
        <v>190.12329099999999</v>
      </c>
      <c r="G97">
        <v>1344200</v>
      </c>
      <c r="H97">
        <f t="shared" si="1"/>
        <v>1.6285718106914038E-2</v>
      </c>
    </row>
    <row r="98" spans="1:8" x14ac:dyDescent="0.35">
      <c r="A98" s="25">
        <v>43528</v>
      </c>
      <c r="B98">
        <v>192.63000500000001</v>
      </c>
      <c r="C98">
        <v>193</v>
      </c>
      <c r="D98">
        <v>187.449997</v>
      </c>
      <c r="E98">
        <v>190.66999799999999</v>
      </c>
      <c r="F98">
        <v>189.220215</v>
      </c>
      <c r="G98">
        <v>1111500</v>
      </c>
      <c r="H98">
        <f t="shared" si="1"/>
        <v>-4.7499493368227119E-3</v>
      </c>
    </row>
    <row r="99" spans="1:8" x14ac:dyDescent="0.35">
      <c r="A99" s="25">
        <v>43529</v>
      </c>
      <c r="B99">
        <v>190.55999800000001</v>
      </c>
      <c r="C99">
        <v>190.66999799999999</v>
      </c>
      <c r="D99">
        <v>188.699997</v>
      </c>
      <c r="E99">
        <v>189.929993</v>
      </c>
      <c r="F99">
        <v>188.48582500000001</v>
      </c>
      <c r="G99">
        <v>828600</v>
      </c>
      <c r="H99">
        <f t="shared" si="1"/>
        <v>-3.8811392324017424E-3</v>
      </c>
    </row>
    <row r="100" spans="1:8" x14ac:dyDescent="0.35">
      <c r="A100" s="25">
        <v>43530</v>
      </c>
      <c r="B100">
        <v>190.009995</v>
      </c>
      <c r="C100">
        <v>190.33000200000001</v>
      </c>
      <c r="D100">
        <v>187.470001</v>
      </c>
      <c r="E100">
        <v>188.33999600000001</v>
      </c>
      <c r="F100">
        <v>186.907928</v>
      </c>
      <c r="G100">
        <v>764400</v>
      </c>
      <c r="H100">
        <f t="shared" si="1"/>
        <v>-8.3714358891444629E-3</v>
      </c>
    </row>
    <row r="101" spans="1:8" x14ac:dyDescent="0.35">
      <c r="A101" s="25">
        <v>43531</v>
      </c>
      <c r="B101">
        <v>188.33000200000001</v>
      </c>
      <c r="C101">
        <v>188.96000699999999</v>
      </c>
      <c r="D101">
        <v>186.58000200000001</v>
      </c>
      <c r="E101">
        <v>187.05999800000001</v>
      </c>
      <c r="F101">
        <v>185.63765000000001</v>
      </c>
      <c r="G101">
        <v>1168700</v>
      </c>
      <c r="H101">
        <f t="shared" si="1"/>
        <v>-6.7962767208034069E-3</v>
      </c>
    </row>
    <row r="102" spans="1:8" x14ac:dyDescent="0.35">
      <c r="A102" s="25">
        <v>43532</v>
      </c>
      <c r="B102">
        <v>186.11000100000001</v>
      </c>
      <c r="C102">
        <v>187.33999600000001</v>
      </c>
      <c r="D102">
        <v>184.5</v>
      </c>
      <c r="E102">
        <v>187.229996</v>
      </c>
      <c r="F102">
        <v>185.806366</v>
      </c>
      <c r="G102">
        <v>968800</v>
      </c>
      <c r="H102">
        <f t="shared" si="1"/>
        <v>9.0884580794892145E-4</v>
      </c>
    </row>
    <row r="103" spans="1:8" x14ac:dyDescent="0.35">
      <c r="A103" s="25">
        <v>43535</v>
      </c>
      <c r="B103">
        <v>188.38999899999999</v>
      </c>
      <c r="C103">
        <v>189.46000699999999</v>
      </c>
      <c r="D103">
        <v>187.259995</v>
      </c>
      <c r="E103">
        <v>189.220001</v>
      </c>
      <c r="F103">
        <v>187.78123500000001</v>
      </c>
      <c r="G103">
        <v>819700</v>
      </c>
      <c r="H103">
        <f t="shared" si="1"/>
        <v>1.0628640140349255E-2</v>
      </c>
    </row>
    <row r="104" spans="1:8" x14ac:dyDescent="0.35">
      <c r="A104" s="25">
        <v>43536</v>
      </c>
      <c r="B104">
        <v>189.779999</v>
      </c>
      <c r="C104">
        <v>191.229996</v>
      </c>
      <c r="D104">
        <v>189.33000200000001</v>
      </c>
      <c r="E104">
        <v>190.800003</v>
      </c>
      <c r="F104">
        <v>189.34922800000001</v>
      </c>
      <c r="G104">
        <v>891400</v>
      </c>
      <c r="H104">
        <f t="shared" si="1"/>
        <v>8.3501048440757231E-3</v>
      </c>
    </row>
    <row r="105" spans="1:8" x14ac:dyDescent="0.35">
      <c r="A105" s="25">
        <v>43537</v>
      </c>
      <c r="B105">
        <v>191.5</v>
      </c>
      <c r="C105">
        <v>192.949997</v>
      </c>
      <c r="D105">
        <v>191.050003</v>
      </c>
      <c r="E105">
        <v>191.83999600000001</v>
      </c>
      <c r="F105">
        <v>190.38130200000001</v>
      </c>
      <c r="G105">
        <v>842800</v>
      </c>
      <c r="H105">
        <f t="shared" si="1"/>
        <v>5.450637485567178E-3</v>
      </c>
    </row>
    <row r="106" spans="1:8" x14ac:dyDescent="0.35">
      <c r="A106" s="25">
        <v>43538</v>
      </c>
      <c r="B106">
        <v>192.83999600000001</v>
      </c>
      <c r="C106">
        <v>193.35000600000001</v>
      </c>
      <c r="D106">
        <v>191.11999499999999</v>
      </c>
      <c r="E106">
        <v>193.35000600000001</v>
      </c>
      <c r="F106">
        <v>191.87983700000001</v>
      </c>
      <c r="G106">
        <v>998300</v>
      </c>
      <c r="H106">
        <f t="shared" si="1"/>
        <v>7.8712299173162581E-3</v>
      </c>
    </row>
    <row r="107" spans="1:8" x14ac:dyDescent="0.35">
      <c r="A107" s="25">
        <v>43539</v>
      </c>
      <c r="B107">
        <v>193.070007</v>
      </c>
      <c r="C107">
        <v>194.800003</v>
      </c>
      <c r="D107">
        <v>192.91000399999999</v>
      </c>
      <c r="E107">
        <v>194.03999300000001</v>
      </c>
      <c r="F107">
        <v>192.56457499999999</v>
      </c>
      <c r="G107">
        <v>1734300</v>
      </c>
      <c r="H107">
        <f t="shared" si="1"/>
        <v>3.5685771402858002E-3</v>
      </c>
    </row>
    <row r="108" spans="1:8" x14ac:dyDescent="0.35">
      <c r="A108" s="25">
        <v>43542</v>
      </c>
      <c r="B108">
        <v>194.61000100000001</v>
      </c>
      <c r="C108">
        <v>194.61000100000001</v>
      </c>
      <c r="D108">
        <v>192.5</v>
      </c>
      <c r="E108">
        <v>193.58000200000001</v>
      </c>
      <c r="F108">
        <v>192.10807800000001</v>
      </c>
      <c r="G108">
        <v>1801100</v>
      </c>
      <c r="H108">
        <f t="shared" si="1"/>
        <v>-2.3706177525122385E-3</v>
      </c>
    </row>
    <row r="109" spans="1:8" x14ac:dyDescent="0.35">
      <c r="A109" s="25">
        <v>43543</v>
      </c>
      <c r="B109">
        <v>194.88000500000001</v>
      </c>
      <c r="C109">
        <v>196.270004</v>
      </c>
      <c r="D109">
        <v>193.279999</v>
      </c>
      <c r="E109">
        <v>196.11999499999999</v>
      </c>
      <c r="F109">
        <v>194.62875399999999</v>
      </c>
      <c r="G109">
        <v>1212600</v>
      </c>
      <c r="H109">
        <f t="shared" si="1"/>
        <v>1.3121134864510831E-2</v>
      </c>
    </row>
    <row r="110" spans="1:8" x14ac:dyDescent="0.35">
      <c r="A110" s="25">
        <v>43544</v>
      </c>
      <c r="B110">
        <v>196.13000500000001</v>
      </c>
      <c r="C110">
        <v>198.75</v>
      </c>
      <c r="D110">
        <v>195.38999899999999</v>
      </c>
      <c r="E110">
        <v>197.13999899999999</v>
      </c>
      <c r="F110">
        <v>195.64102199999999</v>
      </c>
      <c r="G110">
        <v>1265200</v>
      </c>
      <c r="H110">
        <f t="shared" si="1"/>
        <v>5.2010197835412608E-3</v>
      </c>
    </row>
    <row r="111" spans="1:8" x14ac:dyDescent="0.35">
      <c r="A111" s="25">
        <v>43545</v>
      </c>
      <c r="B111">
        <v>196.05999800000001</v>
      </c>
      <c r="C111">
        <v>198.71000699999999</v>
      </c>
      <c r="D111">
        <v>196.05999800000001</v>
      </c>
      <c r="E111">
        <v>198</v>
      </c>
      <c r="F111">
        <v>196.494461</v>
      </c>
      <c r="G111">
        <v>896900</v>
      </c>
      <c r="H111">
        <f t="shared" si="1"/>
        <v>4.3622701991405943E-3</v>
      </c>
    </row>
    <row r="112" spans="1:8" x14ac:dyDescent="0.35">
      <c r="A112" s="25">
        <v>43546</v>
      </c>
      <c r="B112">
        <v>197.13000500000001</v>
      </c>
      <c r="C112">
        <v>197.71000699999999</v>
      </c>
      <c r="D112">
        <v>194.39999399999999</v>
      </c>
      <c r="E112">
        <v>194.44000199999999</v>
      </c>
      <c r="F112">
        <v>192.961533</v>
      </c>
      <c r="G112">
        <v>932700</v>
      </c>
      <c r="H112">
        <f t="shared" si="1"/>
        <v>-1.7979784173152824E-2</v>
      </c>
    </row>
    <row r="113" spans="1:8" x14ac:dyDescent="0.35">
      <c r="A113" s="25">
        <v>43549</v>
      </c>
      <c r="B113">
        <v>194.729996</v>
      </c>
      <c r="C113">
        <v>195.39999399999999</v>
      </c>
      <c r="D113">
        <v>193.320007</v>
      </c>
      <c r="E113">
        <v>195.16999799999999</v>
      </c>
      <c r="F113">
        <v>193.68598900000001</v>
      </c>
      <c r="G113">
        <v>916100</v>
      </c>
      <c r="H113">
        <f t="shared" si="1"/>
        <v>3.7544063251198079E-3</v>
      </c>
    </row>
    <row r="114" spans="1:8" x14ac:dyDescent="0.35">
      <c r="A114" s="25">
        <v>43550</v>
      </c>
      <c r="B114">
        <v>196.759995</v>
      </c>
      <c r="C114">
        <v>197.320007</v>
      </c>
      <c r="D114">
        <v>195.36000100000001</v>
      </c>
      <c r="E114">
        <v>196.08000200000001</v>
      </c>
      <c r="F114">
        <v>194.58908099999999</v>
      </c>
      <c r="G114">
        <v>800600</v>
      </c>
      <c r="H114">
        <f t="shared" si="1"/>
        <v>4.662660446750122E-3</v>
      </c>
    </row>
    <row r="115" spans="1:8" x14ac:dyDescent="0.35">
      <c r="A115" s="25">
        <v>43551</v>
      </c>
      <c r="B115">
        <v>195.89999399999999</v>
      </c>
      <c r="C115">
        <v>196.779999</v>
      </c>
      <c r="D115">
        <v>193.570007</v>
      </c>
      <c r="E115">
        <v>196.199997</v>
      </c>
      <c r="F115">
        <v>194.70815999999999</v>
      </c>
      <c r="G115">
        <v>917400</v>
      </c>
      <c r="H115">
        <f t="shared" si="1"/>
        <v>6.1195108886913374E-4</v>
      </c>
    </row>
    <row r="116" spans="1:8" x14ac:dyDescent="0.35">
      <c r="A116" s="25">
        <v>43552</v>
      </c>
      <c r="B116">
        <v>196.21000699999999</v>
      </c>
      <c r="C116">
        <v>196.429993</v>
      </c>
      <c r="D116">
        <v>194.36000100000001</v>
      </c>
      <c r="E116">
        <v>196.11999499999999</v>
      </c>
      <c r="F116">
        <v>195.14596599999999</v>
      </c>
      <c r="G116">
        <v>555200</v>
      </c>
      <c r="H116">
        <f t="shared" si="1"/>
        <v>2.2485241501948305E-3</v>
      </c>
    </row>
    <row r="117" spans="1:8" x14ac:dyDescent="0.35">
      <c r="A117" s="25">
        <v>43553</v>
      </c>
      <c r="B117">
        <v>197.009995</v>
      </c>
      <c r="C117">
        <v>197.86999499999999</v>
      </c>
      <c r="D117">
        <v>195.86000100000001</v>
      </c>
      <c r="E117">
        <v>197.520004</v>
      </c>
      <c r="F117">
        <v>196.53903199999999</v>
      </c>
      <c r="G117">
        <v>1023800</v>
      </c>
      <c r="H117">
        <f t="shared" si="1"/>
        <v>7.1385846633387207E-3</v>
      </c>
    </row>
    <row r="118" spans="1:8" x14ac:dyDescent="0.35">
      <c r="A118" s="25">
        <v>43556</v>
      </c>
      <c r="B118">
        <v>199.25</v>
      </c>
      <c r="C118">
        <v>199.85000600000001</v>
      </c>
      <c r="D118">
        <v>195.46000699999999</v>
      </c>
      <c r="E118">
        <v>196.10000600000001</v>
      </c>
      <c r="F118">
        <v>195.12608299999999</v>
      </c>
      <c r="G118">
        <v>1625900</v>
      </c>
      <c r="H118">
        <f t="shared" si="1"/>
        <v>-7.189152127298537E-3</v>
      </c>
    </row>
    <row r="119" spans="1:8" x14ac:dyDescent="0.35">
      <c r="A119" s="25">
        <v>43557</v>
      </c>
      <c r="B119">
        <v>196</v>
      </c>
      <c r="C119">
        <v>196.41999799999999</v>
      </c>
      <c r="D119">
        <v>194.83000200000001</v>
      </c>
      <c r="E119">
        <v>195.16999799999999</v>
      </c>
      <c r="F119">
        <v>194.20069899999999</v>
      </c>
      <c r="G119">
        <v>919700</v>
      </c>
      <c r="H119">
        <f t="shared" si="1"/>
        <v>-4.7424925759412817E-3</v>
      </c>
    </row>
    <row r="120" spans="1:8" x14ac:dyDescent="0.35">
      <c r="A120" s="25">
        <v>43558</v>
      </c>
      <c r="B120">
        <v>196.270004</v>
      </c>
      <c r="C120">
        <v>196.88000500000001</v>
      </c>
      <c r="D120">
        <v>194.08999600000001</v>
      </c>
      <c r="E120">
        <v>194.83999600000001</v>
      </c>
      <c r="F120">
        <v>193.87233000000001</v>
      </c>
      <c r="G120">
        <v>1154700</v>
      </c>
      <c r="H120">
        <f t="shared" si="1"/>
        <v>-1.69087444942706E-3</v>
      </c>
    </row>
    <row r="121" spans="1:8" x14ac:dyDescent="0.35">
      <c r="A121" s="25">
        <v>43559</v>
      </c>
      <c r="B121">
        <v>195.19000199999999</v>
      </c>
      <c r="C121">
        <v>195.449997</v>
      </c>
      <c r="D121">
        <v>193.320007</v>
      </c>
      <c r="E121">
        <v>193.71000699999999</v>
      </c>
      <c r="F121">
        <v>192.74795499999999</v>
      </c>
      <c r="G121">
        <v>729200</v>
      </c>
      <c r="H121">
        <f t="shared" si="1"/>
        <v>-5.7995640739449961E-3</v>
      </c>
    </row>
    <row r="122" spans="1:8" x14ac:dyDescent="0.35">
      <c r="A122" s="25">
        <v>43560</v>
      </c>
      <c r="B122">
        <v>194.300003</v>
      </c>
      <c r="C122">
        <v>196</v>
      </c>
      <c r="D122">
        <v>193.779999</v>
      </c>
      <c r="E122">
        <v>195.240005</v>
      </c>
      <c r="F122">
        <v>194.270355</v>
      </c>
      <c r="G122">
        <v>640100</v>
      </c>
      <c r="H122">
        <f t="shared" si="1"/>
        <v>7.8983976769040343E-3</v>
      </c>
    </row>
    <row r="123" spans="1:8" x14ac:dyDescent="0.35">
      <c r="A123" s="25">
        <v>43563</v>
      </c>
      <c r="B123">
        <v>195.429993</v>
      </c>
      <c r="C123">
        <v>196.03999300000001</v>
      </c>
      <c r="D123">
        <v>192.78999300000001</v>
      </c>
      <c r="E123">
        <v>195.740005</v>
      </c>
      <c r="F123">
        <v>194.76786799999999</v>
      </c>
      <c r="G123">
        <v>1162100</v>
      </c>
      <c r="H123">
        <f t="shared" si="1"/>
        <v>2.5609311312577709E-3</v>
      </c>
    </row>
    <row r="124" spans="1:8" x14ac:dyDescent="0.35">
      <c r="A124" s="25">
        <v>43564</v>
      </c>
      <c r="B124">
        <v>195.070007</v>
      </c>
      <c r="C124">
        <v>196.69000199999999</v>
      </c>
      <c r="D124">
        <v>194.509995</v>
      </c>
      <c r="E124">
        <v>195.970001</v>
      </c>
      <c r="F124">
        <v>194.99671900000001</v>
      </c>
      <c r="G124">
        <v>701900</v>
      </c>
      <c r="H124">
        <f t="shared" si="1"/>
        <v>1.1749936082887658E-3</v>
      </c>
    </row>
    <row r="125" spans="1:8" x14ac:dyDescent="0.35">
      <c r="A125" s="25">
        <v>43565</v>
      </c>
      <c r="B125">
        <v>195.64999399999999</v>
      </c>
      <c r="C125">
        <v>197.83000200000001</v>
      </c>
      <c r="D125">
        <v>194.83000200000001</v>
      </c>
      <c r="E125">
        <v>196.13999899999999</v>
      </c>
      <c r="F125">
        <v>195.16587799999999</v>
      </c>
      <c r="G125">
        <v>774500</v>
      </c>
      <c r="H125">
        <f t="shared" si="1"/>
        <v>8.6749664746910149E-4</v>
      </c>
    </row>
    <row r="126" spans="1:8" x14ac:dyDescent="0.35">
      <c r="A126" s="25">
        <v>43566</v>
      </c>
      <c r="B126">
        <v>196.259995</v>
      </c>
      <c r="C126">
        <v>196.259995</v>
      </c>
      <c r="D126">
        <v>194.699997</v>
      </c>
      <c r="E126">
        <v>195.33000200000001</v>
      </c>
      <c r="F126">
        <v>194.35990899999999</v>
      </c>
      <c r="G126">
        <v>667200</v>
      </c>
      <c r="H126">
        <f t="shared" si="1"/>
        <v>-4.1296614360016859E-3</v>
      </c>
    </row>
    <row r="127" spans="1:8" x14ac:dyDescent="0.35">
      <c r="A127" s="25">
        <v>43567</v>
      </c>
      <c r="B127">
        <v>196.220001</v>
      </c>
      <c r="C127">
        <v>196.36999499999999</v>
      </c>
      <c r="D127">
        <v>192.520004</v>
      </c>
      <c r="E127">
        <v>192.66999799999999</v>
      </c>
      <c r="F127">
        <v>191.71312</v>
      </c>
      <c r="G127">
        <v>1457700</v>
      </c>
      <c r="H127">
        <f t="shared" si="1"/>
        <v>-1.3617978180880841E-2</v>
      </c>
    </row>
    <row r="128" spans="1:8" x14ac:dyDescent="0.35">
      <c r="A128" s="25">
        <v>43570</v>
      </c>
      <c r="B128">
        <v>193.13000500000001</v>
      </c>
      <c r="C128">
        <v>193.89999399999999</v>
      </c>
      <c r="D128">
        <v>192.39999399999999</v>
      </c>
      <c r="E128">
        <v>193.41999799999999</v>
      </c>
      <c r="F128">
        <v>192.459396</v>
      </c>
      <c r="G128">
        <v>1445600</v>
      </c>
      <c r="H128">
        <f t="shared" si="1"/>
        <v>3.892670465119874E-3</v>
      </c>
    </row>
    <row r="129" spans="1:8" x14ac:dyDescent="0.35">
      <c r="A129" s="25">
        <v>43571</v>
      </c>
      <c r="B129">
        <v>194.720001</v>
      </c>
      <c r="C129">
        <v>194.86999499999999</v>
      </c>
      <c r="D129">
        <v>187.88999899999999</v>
      </c>
      <c r="E129">
        <v>189.03999300000001</v>
      </c>
      <c r="F129">
        <v>188.10112000000001</v>
      </c>
      <c r="G129">
        <v>1683600</v>
      </c>
      <c r="H129">
        <f t="shared" si="1"/>
        <v>-2.2645171348246285E-2</v>
      </c>
    </row>
    <row r="130" spans="1:8" x14ac:dyDescent="0.35">
      <c r="A130" s="25">
        <v>43572</v>
      </c>
      <c r="B130">
        <v>189.41999799999999</v>
      </c>
      <c r="C130">
        <v>189.5</v>
      </c>
      <c r="D130">
        <v>180</v>
      </c>
      <c r="E130">
        <v>180.240005</v>
      </c>
      <c r="F130">
        <v>179.34484900000001</v>
      </c>
      <c r="G130">
        <v>3369100</v>
      </c>
      <c r="H130">
        <f t="shared" si="1"/>
        <v>-4.6550871148454576E-2</v>
      </c>
    </row>
    <row r="131" spans="1:8" x14ac:dyDescent="0.35">
      <c r="A131" s="25">
        <v>43573</v>
      </c>
      <c r="B131">
        <v>180.08000200000001</v>
      </c>
      <c r="C131">
        <v>180.83000200000001</v>
      </c>
      <c r="D131">
        <v>174.83999600000001</v>
      </c>
      <c r="E131">
        <v>180.259995</v>
      </c>
      <c r="F131">
        <v>179.36473100000001</v>
      </c>
      <c r="G131">
        <v>3396700</v>
      </c>
      <c r="H131">
        <f t="shared" si="1"/>
        <v>1.1085905232777193E-4</v>
      </c>
    </row>
    <row r="132" spans="1:8" x14ac:dyDescent="0.35">
      <c r="A132" s="25">
        <v>43577</v>
      </c>
      <c r="B132">
        <v>180.28999300000001</v>
      </c>
      <c r="C132">
        <v>183.69000199999999</v>
      </c>
      <c r="D132">
        <v>179.449997</v>
      </c>
      <c r="E132">
        <v>182.16000399999999</v>
      </c>
      <c r="F132">
        <v>181.25531000000001</v>
      </c>
      <c r="G132">
        <v>1896300</v>
      </c>
      <c r="H132">
        <f t="shared" ref="H132:H195" si="2">F132/F131-1</f>
        <v>1.0540416666418029E-2</v>
      </c>
    </row>
    <row r="133" spans="1:8" x14ac:dyDescent="0.35">
      <c r="A133" s="25">
        <v>43578</v>
      </c>
      <c r="B133">
        <v>183</v>
      </c>
      <c r="C133">
        <v>187.33000200000001</v>
      </c>
      <c r="D133">
        <v>182.020004</v>
      </c>
      <c r="E133">
        <v>186.96000699999999</v>
      </c>
      <c r="F133">
        <v>186.03147899999999</v>
      </c>
      <c r="G133">
        <v>2931400</v>
      </c>
      <c r="H133">
        <f t="shared" si="2"/>
        <v>2.6350505262438872E-2</v>
      </c>
    </row>
    <row r="134" spans="1:8" x14ac:dyDescent="0.35">
      <c r="A134" s="25">
        <v>43579</v>
      </c>
      <c r="B134">
        <v>183.61999499999999</v>
      </c>
      <c r="C134">
        <v>188.88999899999999</v>
      </c>
      <c r="D134">
        <v>181.929993</v>
      </c>
      <c r="E134">
        <v>185.03999300000001</v>
      </c>
      <c r="F134">
        <v>184.12098700000001</v>
      </c>
      <c r="G134">
        <v>2735900</v>
      </c>
      <c r="H134">
        <f t="shared" si="2"/>
        <v>-1.0269724297574223E-2</v>
      </c>
    </row>
    <row r="135" spans="1:8" x14ac:dyDescent="0.35">
      <c r="A135" s="25">
        <v>43580</v>
      </c>
      <c r="B135">
        <v>183.60000600000001</v>
      </c>
      <c r="C135">
        <v>187.820007</v>
      </c>
      <c r="D135">
        <v>183.60000600000001</v>
      </c>
      <c r="E135">
        <v>187.16999799999999</v>
      </c>
      <c r="F135">
        <v>186.240433</v>
      </c>
      <c r="G135">
        <v>1493200</v>
      </c>
      <c r="H135">
        <f t="shared" si="2"/>
        <v>1.1511159235747526E-2</v>
      </c>
    </row>
    <row r="136" spans="1:8" x14ac:dyDescent="0.35">
      <c r="A136" s="25">
        <v>43581</v>
      </c>
      <c r="B136">
        <v>187.89999399999999</v>
      </c>
      <c r="C136">
        <v>188.66999799999999</v>
      </c>
      <c r="D136">
        <v>185.679993</v>
      </c>
      <c r="E136">
        <v>188.279999</v>
      </c>
      <c r="F136">
        <v>187.34491</v>
      </c>
      <c r="G136">
        <v>890300</v>
      </c>
      <c r="H136">
        <f t="shared" si="2"/>
        <v>5.930382475002105E-3</v>
      </c>
    </row>
    <row r="137" spans="1:8" x14ac:dyDescent="0.35">
      <c r="A137" s="25">
        <v>43584</v>
      </c>
      <c r="B137">
        <v>187.83000200000001</v>
      </c>
      <c r="C137">
        <v>188.16000399999999</v>
      </c>
      <c r="D137">
        <v>185.949997</v>
      </c>
      <c r="E137">
        <v>187.28999300000001</v>
      </c>
      <c r="F137">
        <v>186.35981799999999</v>
      </c>
      <c r="G137">
        <v>898000</v>
      </c>
      <c r="H137">
        <f t="shared" si="2"/>
        <v>-5.2581732805018211E-3</v>
      </c>
    </row>
    <row r="138" spans="1:8" x14ac:dyDescent="0.35">
      <c r="A138" s="25">
        <v>43585</v>
      </c>
      <c r="B138">
        <v>187.53999300000001</v>
      </c>
      <c r="C138">
        <v>189.14999399999999</v>
      </c>
      <c r="D138">
        <v>186.75</v>
      </c>
      <c r="E138">
        <v>188.91000399999999</v>
      </c>
      <c r="F138">
        <v>187.97178600000001</v>
      </c>
      <c r="G138">
        <v>1063300</v>
      </c>
      <c r="H138">
        <f t="shared" si="2"/>
        <v>8.6497616133109911E-3</v>
      </c>
    </row>
    <row r="139" spans="1:8" x14ac:dyDescent="0.35">
      <c r="A139" s="25">
        <v>43586</v>
      </c>
      <c r="B139">
        <v>188.75</v>
      </c>
      <c r="C139">
        <v>188.89999399999999</v>
      </c>
      <c r="D139">
        <v>186.08000200000001</v>
      </c>
      <c r="E139">
        <v>186.699997</v>
      </c>
      <c r="F139">
        <v>185.77276599999999</v>
      </c>
      <c r="G139">
        <v>972000</v>
      </c>
      <c r="H139">
        <f t="shared" si="2"/>
        <v>-1.1698670565379543E-2</v>
      </c>
    </row>
    <row r="140" spans="1:8" x14ac:dyDescent="0.35">
      <c r="A140" s="25">
        <v>43587</v>
      </c>
      <c r="B140">
        <v>186.91999799999999</v>
      </c>
      <c r="C140">
        <v>189.11000100000001</v>
      </c>
      <c r="D140">
        <v>186.520004</v>
      </c>
      <c r="E140">
        <v>188.85000600000001</v>
      </c>
      <c r="F140">
        <v>187.91207900000001</v>
      </c>
      <c r="G140">
        <v>1126300</v>
      </c>
      <c r="H140">
        <f t="shared" si="2"/>
        <v>1.151575145304129E-2</v>
      </c>
    </row>
    <row r="141" spans="1:8" x14ac:dyDescent="0.35">
      <c r="A141" s="25">
        <v>43588</v>
      </c>
      <c r="B141">
        <v>191.14999399999999</v>
      </c>
      <c r="C141">
        <v>191.14999399999999</v>
      </c>
      <c r="D141">
        <v>188.89999399999999</v>
      </c>
      <c r="E141">
        <v>190.71000699999999</v>
      </c>
      <c r="F141">
        <v>189.76284799999999</v>
      </c>
      <c r="G141">
        <v>878600</v>
      </c>
      <c r="H141">
        <f t="shared" si="2"/>
        <v>9.8491220460605877E-3</v>
      </c>
    </row>
    <row r="142" spans="1:8" x14ac:dyDescent="0.35">
      <c r="A142" s="25">
        <v>43591</v>
      </c>
      <c r="B142">
        <v>187.33000200000001</v>
      </c>
      <c r="C142">
        <v>191.259995</v>
      </c>
      <c r="D142">
        <v>187.33000200000001</v>
      </c>
      <c r="E142">
        <v>191.020004</v>
      </c>
      <c r="F142">
        <v>190.07131999999999</v>
      </c>
      <c r="G142">
        <v>1111400</v>
      </c>
      <c r="H142">
        <f t="shared" si="2"/>
        <v>1.6255658220305502E-3</v>
      </c>
    </row>
    <row r="143" spans="1:8" x14ac:dyDescent="0.35">
      <c r="A143" s="25">
        <v>43592</v>
      </c>
      <c r="B143">
        <v>189.240005</v>
      </c>
      <c r="C143">
        <v>190.300003</v>
      </c>
      <c r="D143">
        <v>185.53999300000001</v>
      </c>
      <c r="E143">
        <v>187.529999</v>
      </c>
      <c r="F143">
        <v>186.59863300000001</v>
      </c>
      <c r="G143">
        <v>1502400</v>
      </c>
      <c r="H143">
        <f t="shared" si="2"/>
        <v>-1.827044185308957E-2</v>
      </c>
    </row>
    <row r="144" spans="1:8" x14ac:dyDescent="0.35">
      <c r="A144" s="25">
        <v>43593</v>
      </c>
      <c r="B144">
        <v>187.740005</v>
      </c>
      <c r="C144">
        <v>189.009995</v>
      </c>
      <c r="D144">
        <v>186.28999300000001</v>
      </c>
      <c r="E144">
        <v>188.050003</v>
      </c>
      <c r="F144">
        <v>187.11605800000001</v>
      </c>
      <c r="G144">
        <v>910500</v>
      </c>
      <c r="H144">
        <f t="shared" si="2"/>
        <v>2.7729302818633172E-3</v>
      </c>
    </row>
    <row r="145" spans="1:8" x14ac:dyDescent="0.35">
      <c r="A145" s="25">
        <v>43594</v>
      </c>
      <c r="B145">
        <v>186.14999399999999</v>
      </c>
      <c r="C145">
        <v>188.16999799999999</v>
      </c>
      <c r="D145">
        <v>184.25</v>
      </c>
      <c r="E145">
        <v>188.009995</v>
      </c>
      <c r="F145">
        <v>187.07624799999999</v>
      </c>
      <c r="G145">
        <v>922000</v>
      </c>
      <c r="H145">
        <f t="shared" si="2"/>
        <v>-2.12755657774788E-4</v>
      </c>
    </row>
    <row r="146" spans="1:8" x14ac:dyDescent="0.35">
      <c r="A146" s="25">
        <v>43595</v>
      </c>
      <c r="B146">
        <v>186.86000100000001</v>
      </c>
      <c r="C146">
        <v>187.820007</v>
      </c>
      <c r="D146">
        <v>181.86999499999999</v>
      </c>
      <c r="E146">
        <v>187.300003</v>
      </c>
      <c r="F146">
        <v>186.36978099999999</v>
      </c>
      <c r="G146">
        <v>958200</v>
      </c>
      <c r="H146">
        <f t="shared" si="2"/>
        <v>-3.7763586107414371E-3</v>
      </c>
    </row>
    <row r="147" spans="1:8" x14ac:dyDescent="0.35">
      <c r="A147" s="25">
        <v>43598</v>
      </c>
      <c r="B147">
        <v>184.30999800000001</v>
      </c>
      <c r="C147">
        <v>185.55999800000001</v>
      </c>
      <c r="D147">
        <v>183</v>
      </c>
      <c r="E147">
        <v>184.199997</v>
      </c>
      <c r="F147">
        <v>183.28518700000001</v>
      </c>
      <c r="G147">
        <v>956300</v>
      </c>
      <c r="H147">
        <f t="shared" si="2"/>
        <v>-1.6550934295512132E-2</v>
      </c>
    </row>
    <row r="148" spans="1:8" x14ac:dyDescent="0.35">
      <c r="A148" s="25">
        <v>43599</v>
      </c>
      <c r="B148">
        <v>184.490005</v>
      </c>
      <c r="C148">
        <v>186.38999899999999</v>
      </c>
      <c r="D148">
        <v>184.08000200000001</v>
      </c>
      <c r="E148">
        <v>184.179993</v>
      </c>
      <c r="F148">
        <v>183.26527400000001</v>
      </c>
      <c r="G148">
        <v>625100</v>
      </c>
      <c r="H148">
        <f t="shared" si="2"/>
        <v>-1.0864489556372536E-4</v>
      </c>
    </row>
    <row r="149" spans="1:8" x14ac:dyDescent="0.35">
      <c r="A149" s="25">
        <v>43600</v>
      </c>
      <c r="B149">
        <v>183.5</v>
      </c>
      <c r="C149">
        <v>186.509995</v>
      </c>
      <c r="D149">
        <v>182.21000699999999</v>
      </c>
      <c r="E149">
        <v>185.66999799999999</v>
      </c>
      <c r="F149">
        <v>184.74787900000001</v>
      </c>
      <c r="G149">
        <v>778300</v>
      </c>
      <c r="H149">
        <f t="shared" si="2"/>
        <v>8.089939613982855E-3</v>
      </c>
    </row>
    <row r="150" spans="1:8" x14ac:dyDescent="0.35">
      <c r="A150" s="25">
        <v>43601</v>
      </c>
      <c r="B150">
        <v>186.63000500000001</v>
      </c>
      <c r="C150">
        <v>187.64999399999999</v>
      </c>
      <c r="D150">
        <v>184.770004</v>
      </c>
      <c r="E150">
        <v>185.63000500000001</v>
      </c>
      <c r="F150">
        <v>184.70806899999999</v>
      </c>
      <c r="G150">
        <v>1172400</v>
      </c>
      <c r="H150">
        <f t="shared" si="2"/>
        <v>-2.1548285271533185E-4</v>
      </c>
    </row>
    <row r="151" spans="1:8" x14ac:dyDescent="0.35">
      <c r="A151" s="25">
        <v>43602</v>
      </c>
      <c r="B151">
        <v>183.80999800000001</v>
      </c>
      <c r="C151">
        <v>186.429993</v>
      </c>
      <c r="D151">
        <v>183.64999399999999</v>
      </c>
      <c r="E151">
        <v>184.13999899999999</v>
      </c>
      <c r="F151">
        <v>183.22547900000001</v>
      </c>
      <c r="G151">
        <v>998100</v>
      </c>
      <c r="H151">
        <f t="shared" si="2"/>
        <v>-8.0266661225286695E-3</v>
      </c>
    </row>
    <row r="152" spans="1:8" x14ac:dyDescent="0.35">
      <c r="A152" s="25">
        <v>43605</v>
      </c>
      <c r="B152">
        <v>183.33999600000001</v>
      </c>
      <c r="C152">
        <v>184.89999399999999</v>
      </c>
      <c r="D152">
        <v>182.69000199999999</v>
      </c>
      <c r="E152">
        <v>184.30999800000001</v>
      </c>
      <c r="F152">
        <v>183.394623</v>
      </c>
      <c r="G152">
        <v>811500</v>
      </c>
      <c r="H152">
        <f t="shared" si="2"/>
        <v>9.2314672022220101E-4</v>
      </c>
    </row>
    <row r="153" spans="1:8" x14ac:dyDescent="0.35">
      <c r="A153" s="25">
        <v>43606</v>
      </c>
      <c r="B153">
        <v>185.58999600000001</v>
      </c>
      <c r="C153">
        <v>186.83999600000001</v>
      </c>
      <c r="D153">
        <v>185.38999899999999</v>
      </c>
      <c r="E153">
        <v>185.449997</v>
      </c>
      <c r="F153">
        <v>184.528976</v>
      </c>
      <c r="G153">
        <v>922100</v>
      </c>
      <c r="H153">
        <f t="shared" si="2"/>
        <v>6.1853122051458431E-3</v>
      </c>
    </row>
    <row r="154" spans="1:8" x14ac:dyDescent="0.35">
      <c r="A154" s="25">
        <v>43607</v>
      </c>
      <c r="B154">
        <v>185.720001</v>
      </c>
      <c r="C154">
        <v>186.479996</v>
      </c>
      <c r="D154">
        <v>185.05999800000001</v>
      </c>
      <c r="E154">
        <v>185.949997</v>
      </c>
      <c r="F154">
        <v>185.026489</v>
      </c>
      <c r="G154">
        <v>878500</v>
      </c>
      <c r="H154">
        <f t="shared" si="2"/>
        <v>2.6961239951821536E-3</v>
      </c>
    </row>
    <row r="155" spans="1:8" x14ac:dyDescent="0.35">
      <c r="A155" s="25">
        <v>43608</v>
      </c>
      <c r="B155">
        <v>185.41000399999999</v>
      </c>
      <c r="C155">
        <v>185.61000100000001</v>
      </c>
      <c r="D155">
        <v>182.800003</v>
      </c>
      <c r="E155">
        <v>184.5</v>
      </c>
      <c r="F155">
        <v>183.58367899999999</v>
      </c>
      <c r="G155">
        <v>798900</v>
      </c>
      <c r="H155">
        <f t="shared" si="2"/>
        <v>-7.7978564463816458E-3</v>
      </c>
    </row>
    <row r="156" spans="1:8" x14ac:dyDescent="0.35">
      <c r="A156" s="25">
        <v>43609</v>
      </c>
      <c r="B156">
        <v>184.990005</v>
      </c>
      <c r="C156">
        <v>185.66999799999999</v>
      </c>
      <c r="D156">
        <v>183.63999899999999</v>
      </c>
      <c r="E156">
        <v>184.770004</v>
      </c>
      <c r="F156">
        <v>183.85235599999999</v>
      </c>
      <c r="G156">
        <v>708000</v>
      </c>
      <c r="H156">
        <f t="shared" si="2"/>
        <v>1.4635124509079223E-3</v>
      </c>
    </row>
    <row r="157" spans="1:8" x14ac:dyDescent="0.35">
      <c r="A157" s="25">
        <v>43613</v>
      </c>
      <c r="B157">
        <v>184.94000199999999</v>
      </c>
      <c r="C157">
        <v>186.61999499999999</v>
      </c>
      <c r="D157">
        <v>181.520004</v>
      </c>
      <c r="E157">
        <v>181.979996</v>
      </c>
      <c r="F157">
        <v>181.076187</v>
      </c>
      <c r="G157">
        <v>2393200</v>
      </c>
      <c r="H157">
        <f t="shared" si="2"/>
        <v>-1.5099991430079784E-2</v>
      </c>
    </row>
    <row r="158" spans="1:8" x14ac:dyDescent="0.35">
      <c r="A158" s="25">
        <v>43614</v>
      </c>
      <c r="B158">
        <v>181.529999</v>
      </c>
      <c r="C158">
        <v>181.970001</v>
      </c>
      <c r="D158">
        <v>180.050003</v>
      </c>
      <c r="E158">
        <v>181.38000500000001</v>
      </c>
      <c r="F158">
        <v>180.479187</v>
      </c>
      <c r="G158">
        <v>1053300</v>
      </c>
      <c r="H158">
        <f t="shared" si="2"/>
        <v>-3.2969547784877928E-3</v>
      </c>
    </row>
    <row r="159" spans="1:8" x14ac:dyDescent="0.35">
      <c r="A159" s="25">
        <v>43615</v>
      </c>
      <c r="B159">
        <v>181.66999799999999</v>
      </c>
      <c r="C159">
        <v>183.89999399999999</v>
      </c>
      <c r="D159">
        <v>181.550003</v>
      </c>
      <c r="E159">
        <v>183.75</v>
      </c>
      <c r="F159">
        <v>182.83741800000001</v>
      </c>
      <c r="G159">
        <v>1192000</v>
      </c>
      <c r="H159">
        <f t="shared" si="2"/>
        <v>1.3066498354738387E-2</v>
      </c>
    </row>
    <row r="160" spans="1:8" x14ac:dyDescent="0.35">
      <c r="A160" s="25">
        <v>43616</v>
      </c>
      <c r="B160">
        <v>182.85000600000001</v>
      </c>
      <c r="C160">
        <v>184.979996</v>
      </c>
      <c r="D160">
        <v>182</v>
      </c>
      <c r="E160">
        <v>183.240005</v>
      </c>
      <c r="F160">
        <v>182.32995600000001</v>
      </c>
      <c r="G160">
        <v>1324100</v>
      </c>
      <c r="H160">
        <f t="shared" si="2"/>
        <v>-2.775482204632751E-3</v>
      </c>
    </row>
    <row r="161" spans="1:8" x14ac:dyDescent="0.35">
      <c r="A161" s="25">
        <v>43619</v>
      </c>
      <c r="B161">
        <v>183.699997</v>
      </c>
      <c r="C161">
        <v>185.300003</v>
      </c>
      <c r="D161">
        <v>182.08999600000001</v>
      </c>
      <c r="E161">
        <v>183.020004</v>
      </c>
      <c r="F161">
        <v>182.11103800000001</v>
      </c>
      <c r="G161">
        <v>1124200</v>
      </c>
      <c r="H161">
        <f t="shared" si="2"/>
        <v>-1.2006694061835743E-3</v>
      </c>
    </row>
    <row r="162" spans="1:8" x14ac:dyDescent="0.35">
      <c r="A162" s="25">
        <v>43620</v>
      </c>
      <c r="B162">
        <v>186</v>
      </c>
      <c r="C162">
        <v>186.990005</v>
      </c>
      <c r="D162">
        <v>183.08000200000001</v>
      </c>
      <c r="E162">
        <v>186.449997</v>
      </c>
      <c r="F162">
        <v>185.524002</v>
      </c>
      <c r="G162">
        <v>1375000</v>
      </c>
      <c r="H162">
        <f t="shared" si="2"/>
        <v>1.8741115516567319E-2</v>
      </c>
    </row>
    <row r="163" spans="1:8" x14ac:dyDescent="0.35">
      <c r="A163" s="25">
        <v>43621</v>
      </c>
      <c r="B163">
        <v>188.029999</v>
      </c>
      <c r="C163">
        <v>189.61999499999999</v>
      </c>
      <c r="D163">
        <v>186.779999</v>
      </c>
      <c r="E163">
        <v>189.13999899999999</v>
      </c>
      <c r="F163">
        <v>188.20065299999999</v>
      </c>
      <c r="G163">
        <v>1194500</v>
      </c>
      <c r="H163">
        <f t="shared" si="2"/>
        <v>1.4427518656049632E-2</v>
      </c>
    </row>
    <row r="164" spans="1:8" x14ac:dyDescent="0.35">
      <c r="A164" s="25">
        <v>43622</v>
      </c>
      <c r="B164">
        <v>189.550003</v>
      </c>
      <c r="C164">
        <v>193.08999600000001</v>
      </c>
      <c r="D164">
        <v>188.88000500000001</v>
      </c>
      <c r="E164">
        <v>191.820007</v>
      </c>
      <c r="F164">
        <v>190.86734000000001</v>
      </c>
      <c r="G164">
        <v>1037700</v>
      </c>
      <c r="H164">
        <f t="shared" si="2"/>
        <v>1.41693822922071E-2</v>
      </c>
    </row>
    <row r="165" spans="1:8" x14ac:dyDescent="0.35">
      <c r="A165" s="25">
        <v>43623</v>
      </c>
      <c r="B165">
        <v>193.16999799999999</v>
      </c>
      <c r="C165">
        <v>194.929993</v>
      </c>
      <c r="D165">
        <v>192.820007</v>
      </c>
      <c r="E165">
        <v>194.300003</v>
      </c>
      <c r="F165">
        <v>193.33502200000001</v>
      </c>
      <c r="G165">
        <v>904200</v>
      </c>
      <c r="H165">
        <f t="shared" si="2"/>
        <v>1.2928780796127803E-2</v>
      </c>
    </row>
    <row r="166" spans="1:8" x14ac:dyDescent="0.35">
      <c r="A166" s="25">
        <v>43626</v>
      </c>
      <c r="B166">
        <v>195.41000399999999</v>
      </c>
      <c r="C166">
        <v>196.94000199999999</v>
      </c>
      <c r="D166">
        <v>194.96000699999999</v>
      </c>
      <c r="E166">
        <v>196.11999499999999</v>
      </c>
      <c r="F166">
        <v>195.14596599999999</v>
      </c>
      <c r="G166">
        <v>708200</v>
      </c>
      <c r="H166">
        <f t="shared" si="2"/>
        <v>9.3668699093740759E-3</v>
      </c>
    </row>
    <row r="167" spans="1:8" x14ac:dyDescent="0.35">
      <c r="A167" s="25">
        <v>43627</v>
      </c>
      <c r="B167">
        <v>197.229996</v>
      </c>
      <c r="C167">
        <v>197.89999399999999</v>
      </c>
      <c r="D167">
        <v>193.46000699999999</v>
      </c>
      <c r="E167">
        <v>194.80999800000001</v>
      </c>
      <c r="F167">
        <v>193.84248400000001</v>
      </c>
      <c r="G167">
        <v>815100</v>
      </c>
      <c r="H167">
        <f t="shared" si="2"/>
        <v>-6.679523162676948E-3</v>
      </c>
    </row>
    <row r="168" spans="1:8" x14ac:dyDescent="0.35">
      <c r="A168" s="25">
        <v>43628</v>
      </c>
      <c r="B168">
        <v>195.25</v>
      </c>
      <c r="C168">
        <v>197.179993</v>
      </c>
      <c r="D168">
        <v>195</v>
      </c>
      <c r="E168">
        <v>197.14999399999999</v>
      </c>
      <c r="F168">
        <v>196.17085299999999</v>
      </c>
      <c r="G168">
        <v>651500</v>
      </c>
      <c r="H168">
        <f t="shared" si="2"/>
        <v>1.2011654782549952E-2</v>
      </c>
    </row>
    <row r="169" spans="1:8" x14ac:dyDescent="0.35">
      <c r="A169" s="25">
        <v>43629</v>
      </c>
      <c r="B169">
        <v>197.699997</v>
      </c>
      <c r="C169">
        <v>197.699997</v>
      </c>
      <c r="D169">
        <v>195.53999300000001</v>
      </c>
      <c r="E169">
        <v>196.779999</v>
      </c>
      <c r="F169">
        <v>195.80268899999999</v>
      </c>
      <c r="G169">
        <v>736300</v>
      </c>
      <c r="H169">
        <f t="shared" si="2"/>
        <v>-1.8767517924795918E-3</v>
      </c>
    </row>
    <row r="170" spans="1:8" x14ac:dyDescent="0.35">
      <c r="A170" s="25">
        <v>43630</v>
      </c>
      <c r="B170">
        <v>197.36999499999999</v>
      </c>
      <c r="C170">
        <v>197.63999899999999</v>
      </c>
      <c r="D170">
        <v>195.41999799999999</v>
      </c>
      <c r="E170">
        <v>195.470001</v>
      </c>
      <c r="F170">
        <v>194.49920700000001</v>
      </c>
      <c r="G170">
        <v>744800</v>
      </c>
      <c r="H170">
        <f t="shared" si="2"/>
        <v>-6.6571200153434651E-3</v>
      </c>
    </row>
    <row r="171" spans="1:8" x14ac:dyDescent="0.35">
      <c r="A171" s="25">
        <v>43633</v>
      </c>
      <c r="B171">
        <v>195.64999399999999</v>
      </c>
      <c r="C171">
        <v>196.820007</v>
      </c>
      <c r="D171">
        <v>195.16000399999999</v>
      </c>
      <c r="E171">
        <v>196.38999899999999</v>
      </c>
      <c r="F171">
        <v>195.41464199999999</v>
      </c>
      <c r="G171">
        <v>579100</v>
      </c>
      <c r="H171">
        <f t="shared" si="2"/>
        <v>4.7066258732868516E-3</v>
      </c>
    </row>
    <row r="172" spans="1:8" x14ac:dyDescent="0.35">
      <c r="A172" s="25">
        <v>43634</v>
      </c>
      <c r="B172">
        <v>197.050003</v>
      </c>
      <c r="C172">
        <v>198.36000100000001</v>
      </c>
      <c r="D172">
        <v>196.300003</v>
      </c>
      <c r="E172">
        <v>198.179993</v>
      </c>
      <c r="F172">
        <v>197.19574</v>
      </c>
      <c r="G172">
        <v>1112700</v>
      </c>
      <c r="H172">
        <f t="shared" si="2"/>
        <v>9.1144552003428192E-3</v>
      </c>
    </row>
    <row r="173" spans="1:8" x14ac:dyDescent="0.35">
      <c r="A173" s="25">
        <v>43635</v>
      </c>
      <c r="B173">
        <v>198.179993</v>
      </c>
      <c r="C173">
        <v>200.75</v>
      </c>
      <c r="D173">
        <v>197.55999800000001</v>
      </c>
      <c r="E173">
        <v>200.490005</v>
      </c>
      <c r="F173">
        <v>199.49427800000001</v>
      </c>
      <c r="G173">
        <v>1189800</v>
      </c>
      <c r="H173">
        <f t="shared" si="2"/>
        <v>1.1656124011603985E-2</v>
      </c>
    </row>
    <row r="174" spans="1:8" x14ac:dyDescent="0.35">
      <c r="A174" s="25">
        <v>43636</v>
      </c>
      <c r="B174">
        <v>202.529999</v>
      </c>
      <c r="C174">
        <v>204.11000100000001</v>
      </c>
      <c r="D174">
        <v>201.38999899999999</v>
      </c>
      <c r="E174">
        <v>203.279999</v>
      </c>
      <c r="F174">
        <v>202.27041600000001</v>
      </c>
      <c r="G174">
        <v>1113100</v>
      </c>
      <c r="H174">
        <f t="shared" si="2"/>
        <v>1.3915877827834322E-2</v>
      </c>
    </row>
    <row r="175" spans="1:8" x14ac:dyDescent="0.35">
      <c r="A175" s="25">
        <v>43637</v>
      </c>
      <c r="B175">
        <v>203.14999399999999</v>
      </c>
      <c r="C175">
        <v>203.91000399999999</v>
      </c>
      <c r="D175">
        <v>201.21000699999999</v>
      </c>
      <c r="E175">
        <v>202.720001</v>
      </c>
      <c r="F175">
        <v>201.71319600000001</v>
      </c>
      <c r="G175">
        <v>1840100</v>
      </c>
      <c r="H175">
        <f t="shared" si="2"/>
        <v>-2.7548269836948913E-3</v>
      </c>
    </row>
    <row r="176" spans="1:8" x14ac:dyDescent="0.35">
      <c r="A176" s="25">
        <v>43640</v>
      </c>
      <c r="B176">
        <v>203.58999600000001</v>
      </c>
      <c r="C176">
        <v>204.979996</v>
      </c>
      <c r="D176">
        <v>203</v>
      </c>
      <c r="E176">
        <v>204.479996</v>
      </c>
      <c r="F176">
        <v>203.464462</v>
      </c>
      <c r="G176">
        <v>902700</v>
      </c>
      <c r="H176">
        <f t="shared" si="2"/>
        <v>8.6819604999961442E-3</v>
      </c>
    </row>
    <row r="177" spans="1:8" x14ac:dyDescent="0.35">
      <c r="A177" s="25">
        <v>43641</v>
      </c>
      <c r="B177">
        <v>204.490005</v>
      </c>
      <c r="C177">
        <v>205.33000200000001</v>
      </c>
      <c r="D177">
        <v>203.16000399999999</v>
      </c>
      <c r="E177">
        <v>203.800003</v>
      </c>
      <c r="F177">
        <v>202.78784200000001</v>
      </c>
      <c r="G177">
        <v>1213000</v>
      </c>
      <c r="H177">
        <f t="shared" si="2"/>
        <v>-3.3254947490534148E-3</v>
      </c>
    </row>
    <row r="178" spans="1:8" x14ac:dyDescent="0.35">
      <c r="A178" s="25">
        <v>43642</v>
      </c>
      <c r="B178">
        <v>203.520004</v>
      </c>
      <c r="C178">
        <v>204.699997</v>
      </c>
      <c r="D178">
        <v>200.820007</v>
      </c>
      <c r="E178">
        <v>202.36999499999999</v>
      </c>
      <c r="F178">
        <v>201.36492899999999</v>
      </c>
      <c r="G178">
        <v>1326600</v>
      </c>
      <c r="H178">
        <f t="shared" si="2"/>
        <v>-7.0167569513365224E-3</v>
      </c>
    </row>
    <row r="179" spans="1:8" x14ac:dyDescent="0.35">
      <c r="A179" s="25">
        <v>43643</v>
      </c>
      <c r="B179">
        <v>202.83000200000001</v>
      </c>
      <c r="C179">
        <v>203.13000500000001</v>
      </c>
      <c r="D179">
        <v>201.529999</v>
      </c>
      <c r="E179">
        <v>202.53999300000001</v>
      </c>
      <c r="F179">
        <v>202.053268</v>
      </c>
      <c r="G179">
        <v>758100</v>
      </c>
      <c r="H179">
        <f t="shared" si="2"/>
        <v>3.4183658664812544E-3</v>
      </c>
    </row>
    <row r="180" spans="1:8" x14ac:dyDescent="0.35">
      <c r="A180" s="25">
        <v>43644</v>
      </c>
      <c r="B180">
        <v>203</v>
      </c>
      <c r="C180">
        <v>205.720001</v>
      </c>
      <c r="D180">
        <v>202.279999</v>
      </c>
      <c r="E180">
        <v>205.58000200000001</v>
      </c>
      <c r="F180">
        <v>205.085983</v>
      </c>
      <c r="G180">
        <v>1206200</v>
      </c>
      <c r="H180">
        <f t="shared" si="2"/>
        <v>1.5009482548928643E-2</v>
      </c>
    </row>
    <row r="181" spans="1:8" x14ac:dyDescent="0.35">
      <c r="A181" s="25">
        <v>43647</v>
      </c>
      <c r="B181">
        <v>207.63999899999999</v>
      </c>
      <c r="C181">
        <v>207.949997</v>
      </c>
      <c r="D181">
        <v>204.320007</v>
      </c>
      <c r="E181">
        <v>206.53999300000001</v>
      </c>
      <c r="F181">
        <v>206.043655</v>
      </c>
      <c r="G181">
        <v>889800</v>
      </c>
      <c r="H181">
        <f t="shared" si="2"/>
        <v>4.6696121596960793E-3</v>
      </c>
    </row>
    <row r="182" spans="1:8" x14ac:dyDescent="0.35">
      <c r="A182" s="25">
        <v>43648</v>
      </c>
      <c r="B182">
        <v>206</v>
      </c>
      <c r="C182">
        <v>207.070007</v>
      </c>
      <c r="D182">
        <v>204.63999899999999</v>
      </c>
      <c r="E182">
        <v>205.800003</v>
      </c>
      <c r="F182">
        <v>205.30545000000001</v>
      </c>
      <c r="G182">
        <v>790900</v>
      </c>
      <c r="H182">
        <f t="shared" si="2"/>
        <v>-3.5827601679847554E-3</v>
      </c>
    </row>
    <row r="183" spans="1:8" x14ac:dyDescent="0.35">
      <c r="A183" s="25">
        <v>43649</v>
      </c>
      <c r="B183">
        <v>206.479996</v>
      </c>
      <c r="C183">
        <v>208.33999600000001</v>
      </c>
      <c r="D183">
        <v>205.449997</v>
      </c>
      <c r="E183">
        <v>208.14999399999999</v>
      </c>
      <c r="F183">
        <v>207.64979600000001</v>
      </c>
      <c r="G183">
        <v>547000</v>
      </c>
      <c r="H183">
        <f t="shared" si="2"/>
        <v>1.1418820104385885E-2</v>
      </c>
    </row>
    <row r="184" spans="1:8" x14ac:dyDescent="0.35">
      <c r="A184" s="25">
        <v>43651</v>
      </c>
      <c r="B184">
        <v>206.35000600000001</v>
      </c>
      <c r="C184">
        <v>209.16000399999999</v>
      </c>
      <c r="D184">
        <v>205.10000600000001</v>
      </c>
      <c r="E184">
        <v>208.55999800000001</v>
      </c>
      <c r="F184">
        <v>208.058807</v>
      </c>
      <c r="G184">
        <v>961800</v>
      </c>
      <c r="H184">
        <f t="shared" si="2"/>
        <v>1.9697153952416002E-3</v>
      </c>
    </row>
    <row r="185" spans="1:8" x14ac:dyDescent="0.35">
      <c r="A185" s="25">
        <v>43654</v>
      </c>
      <c r="B185">
        <v>207.85000600000001</v>
      </c>
      <c r="C185">
        <v>208.470001</v>
      </c>
      <c r="D185">
        <v>206.10000600000001</v>
      </c>
      <c r="E185">
        <v>208.070007</v>
      </c>
      <c r="F185">
        <v>207.56999200000001</v>
      </c>
      <c r="G185">
        <v>849900</v>
      </c>
      <c r="H185">
        <f t="shared" si="2"/>
        <v>-2.3494078767835047E-3</v>
      </c>
    </row>
    <row r="186" spans="1:8" x14ac:dyDescent="0.35">
      <c r="A186" s="25">
        <v>43655</v>
      </c>
      <c r="B186">
        <v>207.490005</v>
      </c>
      <c r="C186">
        <v>209.46000699999999</v>
      </c>
      <c r="D186">
        <v>207.199997</v>
      </c>
      <c r="E186">
        <v>208.970001</v>
      </c>
      <c r="F186">
        <v>208.46783400000001</v>
      </c>
      <c r="G186">
        <v>760200</v>
      </c>
      <c r="H186">
        <f t="shared" si="2"/>
        <v>4.3254903627880648E-3</v>
      </c>
    </row>
    <row r="187" spans="1:8" x14ac:dyDescent="0.35">
      <c r="A187" s="25">
        <v>43656</v>
      </c>
      <c r="B187">
        <v>208.729996</v>
      </c>
      <c r="C187">
        <v>210.050003</v>
      </c>
      <c r="D187">
        <v>208.61000100000001</v>
      </c>
      <c r="E187">
        <v>209.05999800000001</v>
      </c>
      <c r="F187">
        <v>208.55761699999999</v>
      </c>
      <c r="G187">
        <v>559300</v>
      </c>
      <c r="H187">
        <f t="shared" si="2"/>
        <v>4.3068035138693617E-4</v>
      </c>
    </row>
    <row r="188" spans="1:8" x14ac:dyDescent="0.35">
      <c r="A188" s="25">
        <v>43657</v>
      </c>
      <c r="B188">
        <v>208.80999800000001</v>
      </c>
      <c r="C188">
        <v>210.85000600000001</v>
      </c>
      <c r="D188">
        <v>208.44000199999999</v>
      </c>
      <c r="E188">
        <v>210.83999600000001</v>
      </c>
      <c r="F188">
        <v>210.33332799999999</v>
      </c>
      <c r="G188">
        <v>681900</v>
      </c>
      <c r="H188">
        <f t="shared" si="2"/>
        <v>8.5142466889618351E-3</v>
      </c>
    </row>
    <row r="189" spans="1:8" x14ac:dyDescent="0.35">
      <c r="A189" s="25">
        <v>43658</v>
      </c>
      <c r="B189">
        <v>210.83000200000001</v>
      </c>
      <c r="C189">
        <v>210.83000200000001</v>
      </c>
      <c r="D189">
        <v>205.85000600000001</v>
      </c>
      <c r="E189">
        <v>206.39999399999999</v>
      </c>
      <c r="F189">
        <v>205.90399199999999</v>
      </c>
      <c r="G189">
        <v>1704600</v>
      </c>
      <c r="H189">
        <f t="shared" si="2"/>
        <v>-2.105865029625742E-2</v>
      </c>
    </row>
    <row r="190" spans="1:8" x14ac:dyDescent="0.35">
      <c r="A190" s="25">
        <v>43661</v>
      </c>
      <c r="B190">
        <v>207.10000600000001</v>
      </c>
      <c r="C190">
        <v>207.83000200000001</v>
      </c>
      <c r="D190">
        <v>205.03999300000001</v>
      </c>
      <c r="E190">
        <v>205.490005</v>
      </c>
      <c r="F190">
        <v>204.99620100000001</v>
      </c>
      <c r="G190">
        <v>1254600</v>
      </c>
      <c r="H190">
        <f t="shared" si="2"/>
        <v>-4.4088071881577262E-3</v>
      </c>
    </row>
    <row r="191" spans="1:8" x14ac:dyDescent="0.35">
      <c r="A191" s="25">
        <v>43662</v>
      </c>
      <c r="B191">
        <v>206.270004</v>
      </c>
      <c r="C191">
        <v>206.91000399999999</v>
      </c>
      <c r="D191">
        <v>205.08000200000001</v>
      </c>
      <c r="E191">
        <v>205.39999399999999</v>
      </c>
      <c r="F191">
        <v>204.90640300000001</v>
      </c>
      <c r="G191">
        <v>815000</v>
      </c>
      <c r="H191">
        <f t="shared" si="2"/>
        <v>-4.3804714215167628E-4</v>
      </c>
    </row>
    <row r="192" spans="1:8" x14ac:dyDescent="0.35">
      <c r="A192" s="25">
        <v>43663</v>
      </c>
      <c r="B192">
        <v>206.30999800000001</v>
      </c>
      <c r="C192">
        <v>208.53999300000001</v>
      </c>
      <c r="D192">
        <v>206.199997</v>
      </c>
      <c r="E192">
        <v>207.949997</v>
      </c>
      <c r="F192">
        <v>207.45027200000001</v>
      </c>
      <c r="G192">
        <v>975400</v>
      </c>
      <c r="H192">
        <f t="shared" si="2"/>
        <v>1.2414785300779441E-2</v>
      </c>
    </row>
    <row r="193" spans="1:8" x14ac:dyDescent="0.35">
      <c r="A193" s="25">
        <v>43664</v>
      </c>
      <c r="B193">
        <v>206.779999</v>
      </c>
      <c r="C193">
        <v>210.529999</v>
      </c>
      <c r="D193">
        <v>206.020004</v>
      </c>
      <c r="E193">
        <v>210.449997</v>
      </c>
      <c r="F193">
        <v>209.944275</v>
      </c>
      <c r="G193">
        <v>932800</v>
      </c>
      <c r="H193">
        <f t="shared" si="2"/>
        <v>1.2022172716167789E-2</v>
      </c>
    </row>
    <row r="194" spans="1:8" x14ac:dyDescent="0.35">
      <c r="A194" s="25">
        <v>43665</v>
      </c>
      <c r="B194">
        <v>210.929993</v>
      </c>
      <c r="C194">
        <v>211.13000500000001</v>
      </c>
      <c r="D194">
        <v>207.979996</v>
      </c>
      <c r="E194">
        <v>208.020004</v>
      </c>
      <c r="F194">
        <v>207.52011100000001</v>
      </c>
      <c r="G194">
        <v>1355200</v>
      </c>
      <c r="H194">
        <f t="shared" si="2"/>
        <v>-1.1546702095115435E-2</v>
      </c>
    </row>
    <row r="195" spans="1:8" x14ac:dyDescent="0.35">
      <c r="A195" s="25">
        <v>43668</v>
      </c>
      <c r="B195">
        <v>208.36999499999999</v>
      </c>
      <c r="C195">
        <v>209.86999499999999</v>
      </c>
      <c r="D195">
        <v>207.800003</v>
      </c>
      <c r="E195">
        <v>208.490005</v>
      </c>
      <c r="F195">
        <v>207.98898299999999</v>
      </c>
      <c r="G195">
        <v>836100</v>
      </c>
      <c r="H195">
        <f t="shared" si="2"/>
        <v>2.2594051137529991E-3</v>
      </c>
    </row>
    <row r="196" spans="1:8" x14ac:dyDescent="0.35">
      <c r="A196" s="25">
        <v>43669</v>
      </c>
      <c r="B196">
        <v>208.429993</v>
      </c>
      <c r="C196">
        <v>209.64999399999999</v>
      </c>
      <c r="D196">
        <v>207.53999300000001</v>
      </c>
      <c r="E196">
        <v>209.36999499999999</v>
      </c>
      <c r="F196">
        <v>208.86686700000001</v>
      </c>
      <c r="G196">
        <v>808600</v>
      </c>
      <c r="H196">
        <f t="shared" ref="H196:H253" si="3">F196/F195-1</f>
        <v>4.2208197152444615E-3</v>
      </c>
    </row>
    <row r="197" spans="1:8" x14ac:dyDescent="0.35">
      <c r="A197" s="25">
        <v>43670</v>
      </c>
      <c r="B197">
        <v>210</v>
      </c>
      <c r="C197">
        <v>213.720001</v>
      </c>
      <c r="D197">
        <v>208.71000699999999</v>
      </c>
      <c r="E197">
        <v>213.570007</v>
      </c>
      <c r="F197">
        <v>213.05677800000001</v>
      </c>
      <c r="G197">
        <v>1145600</v>
      </c>
      <c r="H197">
        <f t="shared" si="3"/>
        <v>2.0060199399649203E-2</v>
      </c>
    </row>
    <row r="198" spans="1:8" x14ac:dyDescent="0.35">
      <c r="A198" s="25">
        <v>43671</v>
      </c>
      <c r="B198">
        <v>213.19000199999999</v>
      </c>
      <c r="C198">
        <v>214.69000199999999</v>
      </c>
      <c r="D198">
        <v>212.10000600000001</v>
      </c>
      <c r="E198">
        <v>212.66000399999999</v>
      </c>
      <c r="F198">
        <v>212.14897199999999</v>
      </c>
      <c r="G198">
        <v>1145100</v>
      </c>
      <c r="H198">
        <f t="shared" si="3"/>
        <v>-4.2608642096334526E-3</v>
      </c>
    </row>
    <row r="199" spans="1:8" x14ac:dyDescent="0.35">
      <c r="A199" s="25">
        <v>43672</v>
      </c>
      <c r="B199">
        <v>221.30999800000001</v>
      </c>
      <c r="C199">
        <v>222.58999600000001</v>
      </c>
      <c r="D199">
        <v>213.85000600000001</v>
      </c>
      <c r="E199">
        <v>214.449997</v>
      </c>
      <c r="F199">
        <v>213.934662</v>
      </c>
      <c r="G199">
        <v>1575000</v>
      </c>
      <c r="H199">
        <f t="shared" si="3"/>
        <v>8.4171513213837645E-3</v>
      </c>
    </row>
    <row r="200" spans="1:8" x14ac:dyDescent="0.35">
      <c r="A200" s="25">
        <v>43675</v>
      </c>
      <c r="B200">
        <v>214.820007</v>
      </c>
      <c r="C200">
        <v>215.41000399999999</v>
      </c>
      <c r="D200">
        <v>213.320007</v>
      </c>
      <c r="E200">
        <v>215.320007</v>
      </c>
      <c r="F200">
        <v>214.802582</v>
      </c>
      <c r="G200">
        <v>1216000</v>
      </c>
      <c r="H200">
        <f t="shared" si="3"/>
        <v>4.0569395902754213E-3</v>
      </c>
    </row>
    <row r="201" spans="1:8" x14ac:dyDescent="0.35">
      <c r="A201" s="25">
        <v>43676</v>
      </c>
      <c r="B201">
        <v>213.990005</v>
      </c>
      <c r="C201">
        <v>215.520004</v>
      </c>
      <c r="D201">
        <v>213.270004</v>
      </c>
      <c r="E201">
        <v>213.61000100000001</v>
      </c>
      <c r="F201">
        <v>213.09667999999999</v>
      </c>
      <c r="G201">
        <v>980900</v>
      </c>
      <c r="H201">
        <f t="shared" si="3"/>
        <v>-7.9417201791364134E-3</v>
      </c>
    </row>
    <row r="202" spans="1:8" x14ac:dyDescent="0.35">
      <c r="A202" s="25">
        <v>43677</v>
      </c>
      <c r="B202">
        <v>213.220001</v>
      </c>
      <c r="C202">
        <v>214.36999499999999</v>
      </c>
      <c r="D202">
        <v>208.509995</v>
      </c>
      <c r="E202">
        <v>209.779999</v>
      </c>
      <c r="F202">
        <v>209.275879</v>
      </c>
      <c r="G202">
        <v>1218400</v>
      </c>
      <c r="H202">
        <f t="shared" si="3"/>
        <v>-1.7929894543640912E-2</v>
      </c>
    </row>
    <row r="203" spans="1:8" x14ac:dyDescent="0.35">
      <c r="A203" s="25">
        <v>43678</v>
      </c>
      <c r="B203">
        <v>210.770004</v>
      </c>
      <c r="C203">
        <v>215.13999899999999</v>
      </c>
      <c r="D203">
        <v>210.770004</v>
      </c>
      <c r="E203">
        <v>212.91999799999999</v>
      </c>
      <c r="F203">
        <v>212.40834000000001</v>
      </c>
      <c r="G203">
        <v>1444600</v>
      </c>
      <c r="H203">
        <f t="shared" si="3"/>
        <v>1.4968093862360643E-2</v>
      </c>
    </row>
    <row r="204" spans="1:8" x14ac:dyDescent="0.35">
      <c r="A204" s="25">
        <v>43679</v>
      </c>
      <c r="B204">
        <v>212.91999799999999</v>
      </c>
      <c r="C204">
        <v>212.91999799999999</v>
      </c>
      <c r="D204">
        <v>209.61000100000001</v>
      </c>
      <c r="E204">
        <v>211.61999499999999</v>
      </c>
      <c r="F204">
        <v>211.11144999999999</v>
      </c>
      <c r="G204">
        <v>1158900</v>
      </c>
      <c r="H204">
        <f t="shared" si="3"/>
        <v>-6.1056453809676947E-3</v>
      </c>
    </row>
    <row r="205" spans="1:8" x14ac:dyDescent="0.35">
      <c r="A205" s="25">
        <v>43682</v>
      </c>
      <c r="B205">
        <v>209.66000399999999</v>
      </c>
      <c r="C205">
        <v>210.38999899999999</v>
      </c>
      <c r="D205">
        <v>204.25</v>
      </c>
      <c r="E205">
        <v>205.66000399999999</v>
      </c>
      <c r="F205">
        <v>205.16578699999999</v>
      </c>
      <c r="G205">
        <v>1544400</v>
      </c>
      <c r="H205">
        <f t="shared" si="3"/>
        <v>-2.8163621632081082E-2</v>
      </c>
    </row>
    <row r="206" spans="1:8" x14ac:dyDescent="0.35">
      <c r="A206" s="25">
        <v>43683</v>
      </c>
      <c r="B206">
        <v>207.16000399999999</v>
      </c>
      <c r="C206">
        <v>211.33000200000001</v>
      </c>
      <c r="D206">
        <v>206.39999399999999</v>
      </c>
      <c r="E206">
        <v>211.21000699999999</v>
      </c>
      <c r="F206">
        <v>210.70245399999999</v>
      </c>
      <c r="G206">
        <v>1134100</v>
      </c>
      <c r="H206">
        <f t="shared" si="3"/>
        <v>2.6986307419764932E-2</v>
      </c>
    </row>
    <row r="207" spans="1:8" x14ac:dyDescent="0.35">
      <c r="A207" s="25">
        <v>43684</v>
      </c>
      <c r="B207">
        <v>209.240005</v>
      </c>
      <c r="C207">
        <v>211.979996</v>
      </c>
      <c r="D207">
        <v>206.58000200000001</v>
      </c>
      <c r="E207">
        <v>211.740005</v>
      </c>
      <c r="F207">
        <v>211.23117099999999</v>
      </c>
      <c r="G207">
        <v>883900</v>
      </c>
      <c r="H207">
        <f t="shared" si="3"/>
        <v>2.5093063225547496E-3</v>
      </c>
    </row>
    <row r="208" spans="1:8" x14ac:dyDescent="0.35">
      <c r="A208" s="25">
        <v>43685</v>
      </c>
      <c r="B208">
        <v>211.91000399999999</v>
      </c>
      <c r="C208">
        <v>217.990005</v>
      </c>
      <c r="D208">
        <v>211.80999800000001</v>
      </c>
      <c r="E208">
        <v>217.78999300000001</v>
      </c>
      <c r="F208">
        <v>217.26663199999999</v>
      </c>
      <c r="G208">
        <v>1196600</v>
      </c>
      <c r="H208">
        <f t="shared" si="3"/>
        <v>2.8572776316238002E-2</v>
      </c>
    </row>
    <row r="209" spans="1:8" x14ac:dyDescent="0.35">
      <c r="A209" s="25">
        <v>43686</v>
      </c>
      <c r="B209">
        <v>217</v>
      </c>
      <c r="C209">
        <v>219.970001</v>
      </c>
      <c r="D209">
        <v>216.429993</v>
      </c>
      <c r="E209">
        <v>218.740005</v>
      </c>
      <c r="F209">
        <v>218.21435500000001</v>
      </c>
      <c r="G209">
        <v>934200</v>
      </c>
      <c r="H209">
        <f t="shared" si="3"/>
        <v>4.3620273913025365E-3</v>
      </c>
    </row>
    <row r="210" spans="1:8" x14ac:dyDescent="0.35">
      <c r="A210" s="25">
        <v>43689</v>
      </c>
      <c r="B210">
        <v>218.13999899999999</v>
      </c>
      <c r="C210">
        <v>219.71000699999999</v>
      </c>
      <c r="D210">
        <v>215.86000100000001</v>
      </c>
      <c r="E210">
        <v>217.19000199999999</v>
      </c>
      <c r="F210">
        <v>216.66807600000001</v>
      </c>
      <c r="G210">
        <v>518500</v>
      </c>
      <c r="H210">
        <f t="shared" si="3"/>
        <v>-7.0860553605650578E-3</v>
      </c>
    </row>
    <row r="211" spans="1:8" x14ac:dyDescent="0.35">
      <c r="A211" s="25">
        <v>43690</v>
      </c>
      <c r="B211">
        <v>218.66999799999999</v>
      </c>
      <c r="C211">
        <v>221</v>
      </c>
      <c r="D211">
        <v>217.179993</v>
      </c>
      <c r="E211">
        <v>219.11000100000001</v>
      </c>
      <c r="F211">
        <v>218.58346599999999</v>
      </c>
      <c r="G211">
        <v>844900</v>
      </c>
      <c r="H211">
        <f t="shared" si="3"/>
        <v>8.8402040363342316E-3</v>
      </c>
    </row>
    <row r="212" spans="1:8" x14ac:dyDescent="0.35">
      <c r="A212" s="25">
        <v>43691</v>
      </c>
      <c r="B212">
        <v>216.19000199999999</v>
      </c>
      <c r="C212">
        <v>218.16000399999999</v>
      </c>
      <c r="D212">
        <v>211.88999899999999</v>
      </c>
      <c r="E212">
        <v>212.05999800000001</v>
      </c>
      <c r="F212">
        <v>211.5504</v>
      </c>
      <c r="G212">
        <v>924800</v>
      </c>
      <c r="H212">
        <f t="shared" si="3"/>
        <v>-3.2175654127471809E-2</v>
      </c>
    </row>
    <row r="213" spans="1:8" x14ac:dyDescent="0.35">
      <c r="A213" s="25">
        <v>43692</v>
      </c>
      <c r="B213">
        <v>212.529999</v>
      </c>
      <c r="C213">
        <v>216.21000699999999</v>
      </c>
      <c r="D213">
        <v>211.5</v>
      </c>
      <c r="E213">
        <v>215.300003</v>
      </c>
      <c r="F213">
        <v>214.782623</v>
      </c>
      <c r="G213">
        <v>764400</v>
      </c>
      <c r="H213">
        <f t="shared" si="3"/>
        <v>1.5278737359986083E-2</v>
      </c>
    </row>
    <row r="214" spans="1:8" x14ac:dyDescent="0.35">
      <c r="A214" s="25">
        <v>43693</v>
      </c>
      <c r="B214">
        <v>217.240005</v>
      </c>
      <c r="C214">
        <v>218.21000699999999</v>
      </c>
      <c r="D214">
        <v>216.38999899999999</v>
      </c>
      <c r="E214">
        <v>217</v>
      </c>
      <c r="F214">
        <v>216.478531</v>
      </c>
      <c r="G214">
        <v>1237100</v>
      </c>
      <c r="H214">
        <f t="shared" si="3"/>
        <v>7.8959274093604037E-3</v>
      </c>
    </row>
    <row r="215" spans="1:8" x14ac:dyDescent="0.35">
      <c r="A215" s="25">
        <v>43696</v>
      </c>
      <c r="B215">
        <v>219.25</v>
      </c>
      <c r="C215">
        <v>219.820007</v>
      </c>
      <c r="D215">
        <v>216.86999499999999</v>
      </c>
      <c r="E215">
        <v>218.63999899999999</v>
      </c>
      <c r="F215">
        <v>218.11459400000001</v>
      </c>
      <c r="G215">
        <v>1416300</v>
      </c>
      <c r="H215">
        <f t="shared" si="3"/>
        <v>7.5576224230753386E-3</v>
      </c>
    </row>
    <row r="216" spans="1:8" x14ac:dyDescent="0.35">
      <c r="A216" s="25">
        <v>43697</v>
      </c>
      <c r="B216">
        <v>219.44000199999999</v>
      </c>
      <c r="C216">
        <v>220.679993</v>
      </c>
      <c r="D216">
        <v>217.78999300000001</v>
      </c>
      <c r="E216">
        <v>217.94000199999999</v>
      </c>
      <c r="F216">
        <v>217.41627500000001</v>
      </c>
      <c r="G216">
        <v>919000</v>
      </c>
      <c r="H216">
        <f t="shared" si="3"/>
        <v>-3.2016152023279787E-3</v>
      </c>
    </row>
    <row r="217" spans="1:8" x14ac:dyDescent="0.35">
      <c r="A217" s="25">
        <v>43698</v>
      </c>
      <c r="B217">
        <v>219.300003</v>
      </c>
      <c r="C217">
        <v>220.199997</v>
      </c>
      <c r="D217">
        <v>217.55999800000001</v>
      </c>
      <c r="E217">
        <v>219.020004</v>
      </c>
      <c r="F217">
        <v>218.493683</v>
      </c>
      <c r="G217">
        <v>732600</v>
      </c>
      <c r="H217">
        <f t="shared" si="3"/>
        <v>4.9555075856211328E-3</v>
      </c>
    </row>
    <row r="218" spans="1:8" x14ac:dyDescent="0.35">
      <c r="A218" s="25">
        <v>43699</v>
      </c>
      <c r="B218">
        <v>219.020004</v>
      </c>
      <c r="C218">
        <v>220.44000199999999</v>
      </c>
      <c r="D218">
        <v>217.35000600000001</v>
      </c>
      <c r="E218">
        <v>218.270004</v>
      </c>
      <c r="F218">
        <v>217.74548300000001</v>
      </c>
      <c r="G218">
        <v>614600</v>
      </c>
      <c r="H218">
        <f t="shared" si="3"/>
        <v>-3.4243552936036314E-3</v>
      </c>
    </row>
    <row r="219" spans="1:8" x14ac:dyDescent="0.35">
      <c r="A219" s="25">
        <v>43700</v>
      </c>
      <c r="B219">
        <v>218.199997</v>
      </c>
      <c r="C219">
        <v>219.60000600000001</v>
      </c>
      <c r="D219">
        <v>212.800003</v>
      </c>
      <c r="E219">
        <v>214.10000600000001</v>
      </c>
      <c r="F219">
        <v>213.58551</v>
      </c>
      <c r="G219">
        <v>1043900</v>
      </c>
      <c r="H219">
        <f t="shared" si="3"/>
        <v>-1.9104749924938824E-2</v>
      </c>
    </row>
    <row r="220" spans="1:8" x14ac:dyDescent="0.35">
      <c r="A220" s="25">
        <v>43703</v>
      </c>
      <c r="B220">
        <v>215.86000100000001</v>
      </c>
      <c r="C220">
        <v>217.240005</v>
      </c>
      <c r="D220">
        <v>214.53999300000001</v>
      </c>
      <c r="E220">
        <v>217.13999899999999</v>
      </c>
      <c r="F220">
        <v>216.61819499999999</v>
      </c>
      <c r="G220">
        <v>642900</v>
      </c>
      <c r="H220">
        <f t="shared" si="3"/>
        <v>1.4198926696853187E-2</v>
      </c>
    </row>
    <row r="221" spans="1:8" x14ac:dyDescent="0.35">
      <c r="A221" s="25">
        <v>43704</v>
      </c>
      <c r="B221">
        <v>218.5</v>
      </c>
      <c r="C221">
        <v>220.229996</v>
      </c>
      <c r="D221">
        <v>217.60000600000001</v>
      </c>
      <c r="E221">
        <v>218.509995</v>
      </c>
      <c r="F221">
        <v>217.984894</v>
      </c>
      <c r="G221">
        <v>915500</v>
      </c>
      <c r="H221">
        <f t="shared" si="3"/>
        <v>6.3092530154265081E-3</v>
      </c>
    </row>
    <row r="222" spans="1:8" x14ac:dyDescent="0.35">
      <c r="A222" s="25">
        <v>43705</v>
      </c>
      <c r="B222">
        <v>216.86000100000001</v>
      </c>
      <c r="C222">
        <v>219.979996</v>
      </c>
      <c r="D222">
        <v>216.63999899999999</v>
      </c>
      <c r="E222">
        <v>219.490005</v>
      </c>
      <c r="F222">
        <v>218.96255500000001</v>
      </c>
      <c r="G222">
        <v>701700</v>
      </c>
      <c r="H222">
        <f t="shared" si="3"/>
        <v>4.4849942675386778E-3</v>
      </c>
    </row>
    <row r="223" spans="1:8" x14ac:dyDescent="0.35">
      <c r="A223" s="25">
        <v>43706</v>
      </c>
      <c r="B223">
        <v>221.179993</v>
      </c>
      <c r="C223">
        <v>222.279999</v>
      </c>
      <c r="D223">
        <v>219.88000500000001</v>
      </c>
      <c r="E223">
        <v>221.820007</v>
      </c>
      <c r="F223">
        <v>221.286957</v>
      </c>
      <c r="G223">
        <v>669400</v>
      </c>
      <c r="H223">
        <f t="shared" si="3"/>
        <v>1.0615522823068879E-2</v>
      </c>
    </row>
    <row r="224" spans="1:8" x14ac:dyDescent="0.35">
      <c r="A224" s="25">
        <v>43707</v>
      </c>
      <c r="B224">
        <v>223.199997</v>
      </c>
      <c r="C224">
        <v>223.449997</v>
      </c>
      <c r="D224">
        <v>219.820007</v>
      </c>
      <c r="E224">
        <v>220.66000399999999</v>
      </c>
      <c r="F224">
        <v>220.12974500000001</v>
      </c>
      <c r="G224">
        <v>1038600</v>
      </c>
      <c r="H224">
        <f t="shared" si="3"/>
        <v>-5.2294632078111469E-3</v>
      </c>
    </row>
    <row r="225" spans="1:8" x14ac:dyDescent="0.35">
      <c r="A225" s="25">
        <v>43711</v>
      </c>
      <c r="B225">
        <v>219.11999499999999</v>
      </c>
      <c r="C225">
        <v>220.35000600000001</v>
      </c>
      <c r="D225">
        <v>215.91000399999999</v>
      </c>
      <c r="E225">
        <v>218.11999499999999</v>
      </c>
      <c r="F225">
        <v>217.59584000000001</v>
      </c>
      <c r="G225">
        <v>1102200</v>
      </c>
      <c r="H225">
        <f t="shared" si="3"/>
        <v>-1.1510961410508225E-2</v>
      </c>
    </row>
    <row r="226" spans="1:8" x14ac:dyDescent="0.35">
      <c r="A226" s="25">
        <v>43712</v>
      </c>
      <c r="B226">
        <v>219.13999899999999</v>
      </c>
      <c r="C226">
        <v>220.14999399999999</v>
      </c>
      <c r="D226">
        <v>217.41000399999999</v>
      </c>
      <c r="E226">
        <v>219</v>
      </c>
      <c r="F226">
        <v>218.473724</v>
      </c>
      <c r="G226">
        <v>624500</v>
      </c>
      <c r="H226">
        <f t="shared" si="3"/>
        <v>4.0344705119361723E-3</v>
      </c>
    </row>
    <row r="227" spans="1:8" x14ac:dyDescent="0.35">
      <c r="A227" s="25">
        <v>43713</v>
      </c>
      <c r="B227">
        <v>220.94000199999999</v>
      </c>
      <c r="C227">
        <v>221.220001</v>
      </c>
      <c r="D227">
        <v>219.35000600000001</v>
      </c>
      <c r="E227">
        <v>220.220001</v>
      </c>
      <c r="F227">
        <v>219.69079600000001</v>
      </c>
      <c r="G227">
        <v>721200</v>
      </c>
      <c r="H227">
        <f t="shared" si="3"/>
        <v>5.5707934927680114E-3</v>
      </c>
    </row>
    <row r="228" spans="1:8" x14ac:dyDescent="0.35">
      <c r="A228" s="25">
        <v>43714</v>
      </c>
      <c r="B228">
        <v>220.11000100000001</v>
      </c>
      <c r="C228">
        <v>222.25</v>
      </c>
      <c r="D228">
        <v>219.699997</v>
      </c>
      <c r="E228">
        <v>221.39999399999999</v>
      </c>
      <c r="F228">
        <v>220.86795000000001</v>
      </c>
      <c r="G228">
        <v>745500</v>
      </c>
      <c r="H228">
        <f t="shared" si="3"/>
        <v>5.3582308473223428E-3</v>
      </c>
    </row>
    <row r="229" spans="1:8" x14ac:dyDescent="0.35">
      <c r="A229" s="25">
        <v>43717</v>
      </c>
      <c r="B229">
        <v>221.929993</v>
      </c>
      <c r="C229">
        <v>221.929993</v>
      </c>
      <c r="D229">
        <v>216.46000699999999</v>
      </c>
      <c r="E229">
        <v>217.179993</v>
      </c>
      <c r="F229">
        <v>216.658096</v>
      </c>
      <c r="G229">
        <v>1337500</v>
      </c>
      <c r="H229">
        <f t="shared" si="3"/>
        <v>-1.9060501987726131E-2</v>
      </c>
    </row>
    <row r="230" spans="1:8" x14ac:dyDescent="0.35">
      <c r="A230" s="25">
        <v>43718</v>
      </c>
      <c r="B230">
        <v>215.94000199999999</v>
      </c>
      <c r="C230">
        <v>216.28999300000001</v>
      </c>
      <c r="D230">
        <v>210.429993</v>
      </c>
      <c r="E230">
        <v>213.69000199999999</v>
      </c>
      <c r="F230">
        <v>213.17648299999999</v>
      </c>
      <c r="G230">
        <v>1733600</v>
      </c>
      <c r="H230">
        <f t="shared" si="3"/>
        <v>-1.6069618741595515E-2</v>
      </c>
    </row>
    <row r="231" spans="1:8" x14ac:dyDescent="0.35">
      <c r="A231" s="25">
        <v>43719</v>
      </c>
      <c r="B231">
        <v>213.38999899999999</v>
      </c>
      <c r="C231">
        <v>218.16999799999999</v>
      </c>
      <c r="D231">
        <v>213.029999</v>
      </c>
      <c r="E231">
        <v>217.949997</v>
      </c>
      <c r="F231">
        <v>217.42623900000001</v>
      </c>
      <c r="G231">
        <v>925800</v>
      </c>
      <c r="H231">
        <f t="shared" si="3"/>
        <v>1.993538846402676E-2</v>
      </c>
    </row>
    <row r="232" spans="1:8" x14ac:dyDescent="0.35">
      <c r="A232" s="25">
        <v>43720</v>
      </c>
      <c r="B232">
        <v>220.13000500000001</v>
      </c>
      <c r="C232">
        <v>221.91999799999999</v>
      </c>
      <c r="D232">
        <v>219.86000100000001</v>
      </c>
      <c r="E232">
        <v>220.03999300000001</v>
      </c>
      <c r="F232">
        <v>219.51121499999999</v>
      </c>
      <c r="G232">
        <v>1059700</v>
      </c>
      <c r="H232">
        <f t="shared" si="3"/>
        <v>9.5893485974338777E-3</v>
      </c>
    </row>
    <row r="233" spans="1:8" x14ac:dyDescent="0.35">
      <c r="A233" s="25">
        <v>43721</v>
      </c>
      <c r="B233">
        <v>220.36000100000001</v>
      </c>
      <c r="C233">
        <v>220.71000699999999</v>
      </c>
      <c r="D233">
        <v>217.479996</v>
      </c>
      <c r="E233">
        <v>218.179993</v>
      </c>
      <c r="F233">
        <v>217.65568500000001</v>
      </c>
      <c r="G233">
        <v>721800</v>
      </c>
      <c r="H233">
        <f t="shared" si="3"/>
        <v>-8.4530077426795414E-3</v>
      </c>
    </row>
    <row r="234" spans="1:8" x14ac:dyDescent="0.35">
      <c r="A234" s="25">
        <v>43724</v>
      </c>
      <c r="B234">
        <v>217</v>
      </c>
      <c r="C234">
        <v>217.91000399999999</v>
      </c>
      <c r="D234">
        <v>215</v>
      </c>
      <c r="E234">
        <v>215.28999300000001</v>
      </c>
      <c r="F234">
        <v>214.77262899999999</v>
      </c>
      <c r="G234">
        <v>845700</v>
      </c>
      <c r="H234">
        <f t="shared" si="3"/>
        <v>-1.3245948526453666E-2</v>
      </c>
    </row>
    <row r="235" spans="1:8" x14ac:dyDescent="0.35">
      <c r="A235" s="25">
        <v>43725</v>
      </c>
      <c r="B235">
        <v>216</v>
      </c>
      <c r="C235">
        <v>219.61999499999999</v>
      </c>
      <c r="D235">
        <v>215.96000699999999</v>
      </c>
      <c r="E235">
        <v>218.39999399999999</v>
      </c>
      <c r="F235">
        <v>217.875168</v>
      </c>
      <c r="G235">
        <v>815900</v>
      </c>
      <c r="H235">
        <f t="shared" si="3"/>
        <v>1.4445690842663339E-2</v>
      </c>
    </row>
    <row r="236" spans="1:8" x14ac:dyDescent="0.35">
      <c r="A236" s="25">
        <v>43726</v>
      </c>
      <c r="B236">
        <v>218.66000399999999</v>
      </c>
      <c r="C236">
        <v>220.64999399999999</v>
      </c>
      <c r="D236">
        <v>217.41999799999999</v>
      </c>
      <c r="E236">
        <v>220.479996</v>
      </c>
      <c r="F236">
        <v>219.950165</v>
      </c>
      <c r="G236">
        <v>983300</v>
      </c>
      <c r="H236">
        <f t="shared" si="3"/>
        <v>9.5237884108023696E-3</v>
      </c>
    </row>
    <row r="237" spans="1:8" x14ac:dyDescent="0.35">
      <c r="A237" s="25">
        <v>43727</v>
      </c>
      <c r="B237">
        <v>220.91000399999999</v>
      </c>
      <c r="C237">
        <v>222.729996</v>
      </c>
      <c r="D237">
        <v>220.259995</v>
      </c>
      <c r="E237">
        <v>221.050003</v>
      </c>
      <c r="F237">
        <v>220.518799</v>
      </c>
      <c r="G237">
        <v>997100</v>
      </c>
      <c r="H237">
        <f t="shared" si="3"/>
        <v>2.5852856259507284E-3</v>
      </c>
    </row>
    <row r="238" spans="1:8" x14ac:dyDescent="0.35">
      <c r="A238" s="25">
        <v>43728</v>
      </c>
      <c r="B238">
        <v>221.820007</v>
      </c>
      <c r="C238">
        <v>222.41999799999999</v>
      </c>
      <c r="D238">
        <v>219.19000199999999</v>
      </c>
      <c r="E238">
        <v>221.199997</v>
      </c>
      <c r="F238">
        <v>220.668442</v>
      </c>
      <c r="G238">
        <v>3744300</v>
      </c>
      <c r="H238">
        <f t="shared" si="3"/>
        <v>6.7859520675139784E-4</v>
      </c>
    </row>
    <row r="239" spans="1:8" x14ac:dyDescent="0.35">
      <c r="A239" s="25">
        <v>43731</v>
      </c>
      <c r="B239">
        <v>219.770004</v>
      </c>
      <c r="C239">
        <v>221.46000699999999</v>
      </c>
      <c r="D239">
        <v>218.78999300000001</v>
      </c>
      <c r="E239">
        <v>220.19000199999999</v>
      </c>
      <c r="F239">
        <v>219.66087300000001</v>
      </c>
      <c r="G239">
        <v>1089500</v>
      </c>
      <c r="H239">
        <f t="shared" si="3"/>
        <v>-4.5659859238050826E-3</v>
      </c>
    </row>
    <row r="240" spans="1:8" x14ac:dyDescent="0.35">
      <c r="A240" s="25">
        <v>43732</v>
      </c>
      <c r="B240">
        <v>221.36000100000001</v>
      </c>
      <c r="C240">
        <v>223.009995</v>
      </c>
      <c r="D240">
        <v>216.83999600000001</v>
      </c>
      <c r="E240">
        <v>217.990005</v>
      </c>
      <c r="F240">
        <v>217.46615600000001</v>
      </c>
      <c r="G240">
        <v>1114200</v>
      </c>
      <c r="H240">
        <f t="shared" si="3"/>
        <v>-9.9913879519180071E-3</v>
      </c>
    </row>
    <row r="241" spans="1:8" x14ac:dyDescent="0.35">
      <c r="A241" s="25">
        <v>43733</v>
      </c>
      <c r="B241">
        <v>217.509995</v>
      </c>
      <c r="C241">
        <v>218.38000500000001</v>
      </c>
      <c r="D241">
        <v>214.91999799999999</v>
      </c>
      <c r="E241">
        <v>217.949997</v>
      </c>
      <c r="F241">
        <v>217.42623900000001</v>
      </c>
      <c r="G241">
        <v>918800</v>
      </c>
      <c r="H241">
        <f t="shared" si="3"/>
        <v>-1.835549987833085E-4</v>
      </c>
    </row>
    <row r="242" spans="1:8" x14ac:dyDescent="0.35">
      <c r="A242" s="25">
        <v>43734</v>
      </c>
      <c r="B242">
        <v>219.03999300000001</v>
      </c>
      <c r="C242">
        <v>219.520004</v>
      </c>
      <c r="D242">
        <v>214.820007</v>
      </c>
      <c r="E242">
        <v>216.38999899999999</v>
      </c>
      <c r="F242">
        <v>215.86999499999999</v>
      </c>
      <c r="G242">
        <v>875200</v>
      </c>
      <c r="H242">
        <f t="shared" si="3"/>
        <v>-7.157572182444949E-3</v>
      </c>
    </row>
    <row r="243" spans="1:8" x14ac:dyDescent="0.35">
      <c r="A243" s="25">
        <v>43735</v>
      </c>
      <c r="B243">
        <v>217.16999799999999</v>
      </c>
      <c r="C243">
        <v>217.16999799999999</v>
      </c>
      <c r="D243">
        <v>212.699997</v>
      </c>
      <c r="E243">
        <v>213.61000100000001</v>
      </c>
      <c r="F243">
        <v>213.61000100000001</v>
      </c>
      <c r="G243">
        <v>945500</v>
      </c>
      <c r="H243">
        <f t="shared" si="3"/>
        <v>-1.0469236356817291E-2</v>
      </c>
    </row>
    <row r="244" spans="1:8" x14ac:dyDescent="0.35">
      <c r="A244" s="25">
        <v>43738</v>
      </c>
      <c r="B244">
        <v>214.21000699999999</v>
      </c>
      <c r="C244">
        <v>217.470001</v>
      </c>
      <c r="D244">
        <v>213.990005</v>
      </c>
      <c r="E244">
        <v>216.300003</v>
      </c>
      <c r="F244">
        <v>216.300003</v>
      </c>
      <c r="G244">
        <v>1338800</v>
      </c>
      <c r="H244">
        <f t="shared" si="3"/>
        <v>1.259305270074873E-2</v>
      </c>
    </row>
    <row r="245" spans="1:8" x14ac:dyDescent="0.35">
      <c r="A245" s="25">
        <v>43739</v>
      </c>
      <c r="B245">
        <v>216.5</v>
      </c>
      <c r="C245">
        <v>217.13999899999999</v>
      </c>
      <c r="D245">
        <v>212.16999799999999</v>
      </c>
      <c r="E245">
        <v>212.720001</v>
      </c>
      <c r="F245">
        <v>212.720001</v>
      </c>
      <c r="G245">
        <v>1140700</v>
      </c>
      <c r="H245">
        <f t="shared" si="3"/>
        <v>-1.6551095470858646E-2</v>
      </c>
    </row>
    <row r="246" spans="1:8" x14ac:dyDescent="0.35">
      <c r="A246" s="25">
        <v>43740</v>
      </c>
      <c r="B246">
        <v>210.990005</v>
      </c>
      <c r="C246">
        <v>211.699997</v>
      </c>
      <c r="D246">
        <v>207.19000199999999</v>
      </c>
      <c r="E246">
        <v>209.10000600000001</v>
      </c>
      <c r="F246">
        <v>209.10000600000001</v>
      </c>
      <c r="G246">
        <v>1388100</v>
      </c>
      <c r="H246">
        <f t="shared" si="3"/>
        <v>-1.7017652232899305E-2</v>
      </c>
    </row>
    <row r="247" spans="1:8" x14ac:dyDescent="0.35">
      <c r="A247" s="25">
        <v>43741</v>
      </c>
      <c r="B247">
        <v>208.39999399999999</v>
      </c>
      <c r="C247">
        <v>213.36999499999999</v>
      </c>
      <c r="D247">
        <v>207.490005</v>
      </c>
      <c r="E247">
        <v>213.13000500000001</v>
      </c>
      <c r="F247">
        <v>213.13000500000001</v>
      </c>
      <c r="G247">
        <v>789500</v>
      </c>
      <c r="H247">
        <f t="shared" si="3"/>
        <v>1.9273069748261928E-2</v>
      </c>
    </row>
    <row r="248" spans="1:8" x14ac:dyDescent="0.35">
      <c r="A248" s="25">
        <v>43742</v>
      </c>
      <c r="B248">
        <v>213.970001</v>
      </c>
      <c r="C248">
        <v>215.929993</v>
      </c>
      <c r="D248">
        <v>213.970001</v>
      </c>
      <c r="E248">
        <v>215.490005</v>
      </c>
      <c r="F248">
        <v>215.490005</v>
      </c>
      <c r="G248">
        <v>709700</v>
      </c>
      <c r="H248">
        <f t="shared" si="3"/>
        <v>1.1073053744825812E-2</v>
      </c>
    </row>
    <row r="249" spans="1:8" x14ac:dyDescent="0.35">
      <c r="A249" s="25">
        <v>43745</v>
      </c>
      <c r="B249">
        <v>214.449997</v>
      </c>
      <c r="C249">
        <v>215.13000500000001</v>
      </c>
      <c r="D249">
        <v>212.679993</v>
      </c>
      <c r="E249">
        <v>212.94000199999999</v>
      </c>
      <c r="F249">
        <v>212.94000199999999</v>
      </c>
      <c r="G249">
        <v>673100</v>
      </c>
      <c r="H249">
        <f t="shared" si="3"/>
        <v>-1.1833509401050879E-2</v>
      </c>
    </row>
    <row r="250" spans="1:8" x14ac:dyDescent="0.35">
      <c r="A250" s="25">
        <v>43746</v>
      </c>
      <c r="B250">
        <v>211.64999399999999</v>
      </c>
      <c r="C250">
        <v>211.64999399999999</v>
      </c>
      <c r="D250">
        <v>207.80999800000001</v>
      </c>
      <c r="E250">
        <v>207.88000500000001</v>
      </c>
      <c r="F250">
        <v>207.88000500000001</v>
      </c>
      <c r="G250">
        <v>1037500</v>
      </c>
      <c r="H250">
        <f t="shared" si="3"/>
        <v>-2.3762547912439591E-2</v>
      </c>
    </row>
    <row r="251" spans="1:8" x14ac:dyDescent="0.35">
      <c r="A251" s="25">
        <v>43747</v>
      </c>
      <c r="B251">
        <v>209.66999799999999</v>
      </c>
      <c r="C251">
        <v>211.070007</v>
      </c>
      <c r="D251">
        <v>207.520004</v>
      </c>
      <c r="E251">
        <v>210.86999499999999</v>
      </c>
      <c r="F251">
        <v>210.86999499999999</v>
      </c>
      <c r="G251">
        <v>1512600</v>
      </c>
      <c r="H251">
        <f t="shared" si="3"/>
        <v>1.4383249605944393E-2</v>
      </c>
    </row>
    <row r="252" spans="1:8" x14ac:dyDescent="0.35">
      <c r="A252" s="25">
        <v>43748</v>
      </c>
      <c r="B252">
        <v>209.55999800000001</v>
      </c>
      <c r="C252">
        <v>211.96000699999999</v>
      </c>
      <c r="D252">
        <v>208.60000600000001</v>
      </c>
      <c r="E252">
        <v>211.28999300000001</v>
      </c>
      <c r="F252">
        <v>211.28999300000001</v>
      </c>
      <c r="G252">
        <v>920200</v>
      </c>
      <c r="H252">
        <f t="shared" si="3"/>
        <v>1.9917390333319407E-3</v>
      </c>
    </row>
    <row r="253" spans="1:8" x14ac:dyDescent="0.35">
      <c r="A253" s="25">
        <v>43749</v>
      </c>
      <c r="B253">
        <v>213.86999499999999</v>
      </c>
      <c r="C253">
        <v>215.53999300000001</v>
      </c>
      <c r="D253">
        <v>212.509995</v>
      </c>
      <c r="E253">
        <v>213.80999800000001</v>
      </c>
      <c r="F253">
        <v>213.80999800000001</v>
      </c>
      <c r="G253">
        <v>934900</v>
      </c>
      <c r="H253">
        <f t="shared" si="3"/>
        <v>1.1926759825298561E-2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370D8-FDFD-46A5-8FBF-87241E6A0D10}">
  <sheetPr codeName="Sheet3"/>
  <dimension ref="A1:I253"/>
  <sheetViews>
    <sheetView topLeftCell="A25" workbookViewId="0">
      <selection activeCell="H27" sqref="H27"/>
    </sheetView>
  </sheetViews>
  <sheetFormatPr defaultRowHeight="14.5" x14ac:dyDescent="0.35"/>
  <cols>
    <col min="1" max="1" width="10.453125" bestFit="1" customWidth="1"/>
  </cols>
  <sheetData>
    <row r="1" spans="1:8" x14ac:dyDescent="0.35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</row>
    <row r="2" spans="1:8" x14ac:dyDescent="0.35">
      <c r="A2" s="25">
        <v>41913</v>
      </c>
      <c r="B2">
        <v>81.029999000000004</v>
      </c>
      <c r="C2">
        <v>88.209998999999996</v>
      </c>
      <c r="D2">
        <v>77.870002999999997</v>
      </c>
      <c r="E2">
        <v>87.529999000000004</v>
      </c>
      <c r="F2">
        <v>82.102051000000003</v>
      </c>
      <c r="G2">
        <v>38750600</v>
      </c>
    </row>
    <row r="3" spans="1:8" x14ac:dyDescent="0.35">
      <c r="A3" s="25">
        <v>41944</v>
      </c>
      <c r="B3">
        <v>87.360000999999997</v>
      </c>
      <c r="C3">
        <v>93.860000999999997</v>
      </c>
      <c r="D3">
        <v>86.739998</v>
      </c>
      <c r="E3">
        <v>92.910004000000001</v>
      </c>
      <c r="F3">
        <v>87.148407000000006</v>
      </c>
      <c r="G3">
        <v>20957900</v>
      </c>
      <c r="H3">
        <f>F3/F2-1</f>
        <v>6.1464432843462147E-2</v>
      </c>
    </row>
    <row r="4" spans="1:8" x14ac:dyDescent="0.35">
      <c r="A4" s="25">
        <v>41974</v>
      </c>
      <c r="B4">
        <v>92.790001000000004</v>
      </c>
      <c r="C4">
        <v>98.239998</v>
      </c>
      <c r="D4">
        <v>90.57</v>
      </c>
      <c r="E4">
        <v>94.330001999999993</v>
      </c>
      <c r="F4">
        <v>88.480377000000004</v>
      </c>
      <c r="G4">
        <v>27882600</v>
      </c>
      <c r="H4">
        <f t="shared" ref="H4:H62" si="0">F4/F3-1</f>
        <v>1.5283928253559509E-2</v>
      </c>
    </row>
    <row r="5" spans="1:8" x14ac:dyDescent="0.35">
      <c r="A5" s="25">
        <v>42005</v>
      </c>
      <c r="B5">
        <v>94.699996999999996</v>
      </c>
      <c r="C5">
        <v>96</v>
      </c>
      <c r="D5">
        <v>90.699996999999996</v>
      </c>
      <c r="E5">
        <v>91.050003000000004</v>
      </c>
      <c r="F5">
        <v>85.712958999999998</v>
      </c>
      <c r="G5">
        <v>27717800</v>
      </c>
      <c r="H5">
        <f t="shared" si="0"/>
        <v>-3.1277194942331721E-2</v>
      </c>
    </row>
    <row r="6" spans="1:8" x14ac:dyDescent="0.35">
      <c r="A6" s="25">
        <v>42036</v>
      </c>
      <c r="B6">
        <v>91.349997999999999</v>
      </c>
      <c r="C6">
        <v>95.800003000000004</v>
      </c>
      <c r="D6">
        <v>89.830001999999993</v>
      </c>
      <c r="E6">
        <v>94.75</v>
      </c>
      <c r="F6">
        <v>89.196083000000002</v>
      </c>
      <c r="G6">
        <v>20332500</v>
      </c>
      <c r="H6">
        <f t="shared" si="0"/>
        <v>4.0637075660869382E-2</v>
      </c>
    </row>
    <row r="7" spans="1:8" x14ac:dyDescent="0.35">
      <c r="A7" s="25">
        <v>42064</v>
      </c>
      <c r="B7">
        <v>94.75</v>
      </c>
      <c r="C7">
        <v>96.18</v>
      </c>
      <c r="D7">
        <v>89.809997999999993</v>
      </c>
      <c r="E7">
        <v>92.25</v>
      </c>
      <c r="F7">
        <v>86.842606000000004</v>
      </c>
      <c r="G7">
        <v>29358200</v>
      </c>
      <c r="H7">
        <f t="shared" si="0"/>
        <v>-2.6385429952120232E-2</v>
      </c>
    </row>
    <row r="8" spans="1:8" x14ac:dyDescent="0.35">
      <c r="A8" s="25">
        <v>42095</v>
      </c>
      <c r="B8">
        <v>92.459998999999996</v>
      </c>
      <c r="C8">
        <v>97.440002000000007</v>
      </c>
      <c r="D8">
        <v>90.190002000000007</v>
      </c>
      <c r="E8">
        <v>92.239998</v>
      </c>
      <c r="F8">
        <v>87.161750999999995</v>
      </c>
      <c r="G8">
        <v>30613800</v>
      </c>
      <c r="H8">
        <f t="shared" si="0"/>
        <v>3.6749818401349277E-3</v>
      </c>
    </row>
    <row r="9" spans="1:8" x14ac:dyDescent="0.35">
      <c r="A9" s="25">
        <v>42125</v>
      </c>
      <c r="B9">
        <v>92.809997999999993</v>
      </c>
      <c r="C9">
        <v>97.57</v>
      </c>
      <c r="D9">
        <v>92.129997000000003</v>
      </c>
      <c r="E9">
        <v>96.129997000000003</v>
      </c>
      <c r="F9">
        <v>90.837563000000003</v>
      </c>
      <c r="G9">
        <v>20899600</v>
      </c>
      <c r="H9">
        <f t="shared" si="0"/>
        <v>4.2172305602259152E-2</v>
      </c>
    </row>
    <row r="10" spans="1:8" x14ac:dyDescent="0.35">
      <c r="A10" s="25">
        <v>42156</v>
      </c>
      <c r="B10">
        <v>96.669998000000007</v>
      </c>
      <c r="C10">
        <v>97.940002000000007</v>
      </c>
      <c r="D10">
        <v>93.900002000000001</v>
      </c>
      <c r="E10">
        <v>95.57</v>
      </c>
      <c r="F10">
        <v>90.308402999999998</v>
      </c>
      <c r="G10">
        <v>20207800</v>
      </c>
      <c r="H10">
        <f t="shared" si="0"/>
        <v>-5.8253434209810662E-3</v>
      </c>
    </row>
    <row r="11" spans="1:8" x14ac:dyDescent="0.35">
      <c r="A11" s="25">
        <v>42186</v>
      </c>
      <c r="B11">
        <v>96.230002999999996</v>
      </c>
      <c r="C11">
        <v>103.989998</v>
      </c>
      <c r="D11">
        <v>94.769997000000004</v>
      </c>
      <c r="E11">
        <v>102.269997</v>
      </c>
      <c r="F11">
        <v>96.986450000000005</v>
      </c>
      <c r="G11">
        <v>25154300</v>
      </c>
      <c r="H11">
        <f t="shared" si="0"/>
        <v>7.3947127600075158E-2</v>
      </c>
    </row>
    <row r="12" spans="1:8" x14ac:dyDescent="0.35">
      <c r="A12" s="25">
        <v>42217</v>
      </c>
      <c r="B12">
        <v>102.30999799999999</v>
      </c>
      <c r="C12">
        <v>105.339996</v>
      </c>
      <c r="D12">
        <v>91.809997999999993</v>
      </c>
      <c r="E12">
        <v>98.650002000000001</v>
      </c>
      <c r="F12">
        <v>93.553489999999996</v>
      </c>
      <c r="G12">
        <v>30970700</v>
      </c>
      <c r="H12">
        <f t="shared" si="0"/>
        <v>-3.5396284738744566E-2</v>
      </c>
    </row>
    <row r="13" spans="1:8" x14ac:dyDescent="0.35">
      <c r="A13" s="25">
        <v>42248</v>
      </c>
      <c r="B13">
        <v>96.489998</v>
      </c>
      <c r="C13">
        <v>102.220001</v>
      </c>
      <c r="D13">
        <v>91.730002999999996</v>
      </c>
      <c r="E13">
        <v>94.099997999999999</v>
      </c>
      <c r="F13">
        <v>89.238556000000003</v>
      </c>
      <c r="G13">
        <v>36073300</v>
      </c>
      <c r="H13">
        <f t="shared" si="0"/>
        <v>-4.6122640641198864E-2</v>
      </c>
    </row>
    <row r="14" spans="1:8" x14ac:dyDescent="0.35">
      <c r="A14" s="25">
        <v>42278</v>
      </c>
      <c r="B14">
        <v>94.5</v>
      </c>
      <c r="C14">
        <v>100.510002</v>
      </c>
      <c r="D14">
        <v>92.919998000000007</v>
      </c>
      <c r="E14">
        <v>95.620002999999997</v>
      </c>
      <c r="F14">
        <v>91.004028000000005</v>
      </c>
      <c r="G14">
        <v>34397100</v>
      </c>
      <c r="H14">
        <f t="shared" si="0"/>
        <v>1.9783735631042632E-2</v>
      </c>
    </row>
    <row r="15" spans="1:8" x14ac:dyDescent="0.35">
      <c r="A15" s="25">
        <v>42309</v>
      </c>
      <c r="B15">
        <v>95.830001999999993</v>
      </c>
      <c r="C15">
        <v>98.779999000000004</v>
      </c>
      <c r="D15">
        <v>95.099997999999999</v>
      </c>
      <c r="E15">
        <v>96.459998999999996</v>
      </c>
      <c r="F15">
        <v>91.803482000000002</v>
      </c>
      <c r="G15">
        <v>29579000</v>
      </c>
      <c r="H15">
        <f t="shared" si="0"/>
        <v>8.7848199422557727E-3</v>
      </c>
    </row>
    <row r="16" spans="1:8" x14ac:dyDescent="0.35">
      <c r="A16" s="25">
        <v>42339</v>
      </c>
      <c r="B16">
        <v>97.339995999999999</v>
      </c>
      <c r="C16">
        <v>97.860000999999997</v>
      </c>
      <c r="D16">
        <v>90.300003000000004</v>
      </c>
      <c r="E16">
        <v>92.940002000000007</v>
      </c>
      <c r="F16">
        <v>88.453400000000002</v>
      </c>
      <c r="G16">
        <v>29246900</v>
      </c>
      <c r="H16">
        <f t="shared" si="0"/>
        <v>-3.6491883826367255E-2</v>
      </c>
    </row>
    <row r="17" spans="1:9" x14ac:dyDescent="0.35">
      <c r="A17" s="25">
        <v>42370</v>
      </c>
      <c r="B17">
        <v>91.470000999999996</v>
      </c>
      <c r="C17">
        <v>101.18</v>
      </c>
      <c r="D17">
        <v>86.68</v>
      </c>
      <c r="E17">
        <v>99.150002000000001</v>
      </c>
      <c r="F17">
        <v>94.746825999999999</v>
      </c>
      <c r="G17">
        <v>47585400</v>
      </c>
      <c r="H17">
        <f t="shared" si="0"/>
        <v>7.11496222869894E-2</v>
      </c>
    </row>
    <row r="18" spans="1:9" x14ac:dyDescent="0.35">
      <c r="A18" s="25">
        <v>42401</v>
      </c>
      <c r="B18">
        <v>96.790001000000004</v>
      </c>
      <c r="C18">
        <v>102.69000200000001</v>
      </c>
      <c r="D18">
        <v>94.309997999999993</v>
      </c>
      <c r="E18">
        <v>99.879997000000003</v>
      </c>
      <c r="F18">
        <v>95.444412</v>
      </c>
      <c r="G18">
        <v>35130200</v>
      </c>
      <c r="H18">
        <f t="shared" si="0"/>
        <v>7.3626318627286746E-3</v>
      </c>
    </row>
    <row r="19" spans="1:9" x14ac:dyDescent="0.35">
      <c r="A19" s="25">
        <v>42430</v>
      </c>
      <c r="B19">
        <v>100.400002</v>
      </c>
      <c r="C19">
        <v>107.949997</v>
      </c>
      <c r="D19">
        <v>98</v>
      </c>
      <c r="E19">
        <v>107.290001</v>
      </c>
      <c r="F19">
        <v>102.525352</v>
      </c>
      <c r="G19">
        <v>31660500</v>
      </c>
      <c r="H19">
        <f t="shared" si="0"/>
        <v>7.4189152110864187E-2</v>
      </c>
    </row>
    <row r="20" spans="1:9" x14ac:dyDescent="0.35">
      <c r="A20" s="25">
        <v>42461</v>
      </c>
      <c r="B20">
        <v>106.720001</v>
      </c>
      <c r="C20">
        <v>113.849998</v>
      </c>
      <c r="D20">
        <v>106.260002</v>
      </c>
      <c r="E20">
        <v>109.010002</v>
      </c>
      <c r="F20">
        <v>104.547104</v>
      </c>
      <c r="G20">
        <v>33401400</v>
      </c>
      <c r="H20">
        <f t="shared" si="0"/>
        <v>1.9719532394290251E-2</v>
      </c>
    </row>
    <row r="21" spans="1:9" x14ac:dyDescent="0.35">
      <c r="A21" s="25">
        <v>42491</v>
      </c>
      <c r="B21">
        <v>109.33000199999999</v>
      </c>
      <c r="C21">
        <v>112.69000200000001</v>
      </c>
      <c r="D21">
        <v>108.010002</v>
      </c>
      <c r="E21">
        <v>111.160004</v>
      </c>
      <c r="F21">
        <v>106.60908499999999</v>
      </c>
      <c r="G21">
        <v>24622800</v>
      </c>
      <c r="H21">
        <f t="shared" si="0"/>
        <v>1.9722985344481581E-2</v>
      </c>
    </row>
    <row r="22" spans="1:9" x14ac:dyDescent="0.35">
      <c r="A22" s="25">
        <v>42522</v>
      </c>
      <c r="B22">
        <v>111.290001</v>
      </c>
      <c r="C22">
        <v>119.83000199999999</v>
      </c>
      <c r="D22">
        <v>110.459999</v>
      </c>
      <c r="E22">
        <v>119.83000199999999</v>
      </c>
      <c r="F22">
        <v>114.92411</v>
      </c>
      <c r="G22">
        <v>32902300</v>
      </c>
      <c r="H22">
        <f t="shared" si="0"/>
        <v>7.7995463519830555E-2</v>
      </c>
    </row>
    <row r="23" spans="1:9" x14ac:dyDescent="0.35">
      <c r="A23" s="25">
        <v>42552</v>
      </c>
      <c r="B23">
        <v>120.010002</v>
      </c>
      <c r="C23">
        <v>123.550003</v>
      </c>
      <c r="D23">
        <v>114.389999</v>
      </c>
      <c r="E23">
        <v>116.279999</v>
      </c>
      <c r="F23">
        <v>111.88990800000001</v>
      </c>
      <c r="G23">
        <v>30977100</v>
      </c>
      <c r="H23">
        <f t="shared" si="0"/>
        <v>-2.6401788101730772E-2</v>
      </c>
    </row>
    <row r="24" spans="1:9" x14ac:dyDescent="0.35">
      <c r="A24" s="25">
        <v>42583</v>
      </c>
      <c r="B24">
        <v>116.290001</v>
      </c>
      <c r="C24">
        <v>117.650002</v>
      </c>
      <c r="D24">
        <v>112.019997</v>
      </c>
      <c r="E24">
        <v>115.660004</v>
      </c>
      <c r="F24">
        <v>111.29332700000001</v>
      </c>
      <c r="G24">
        <v>21805900</v>
      </c>
      <c r="H24">
        <f t="shared" si="0"/>
        <v>-5.3318570965309453E-3</v>
      </c>
    </row>
    <row r="25" spans="1:9" x14ac:dyDescent="0.35">
      <c r="A25" s="25">
        <v>42614</v>
      </c>
      <c r="B25">
        <v>115.900002</v>
      </c>
      <c r="C25">
        <v>118.900002</v>
      </c>
      <c r="D25">
        <v>110.129997</v>
      </c>
      <c r="E25">
        <v>116.410004</v>
      </c>
      <c r="F25">
        <v>112.014999</v>
      </c>
      <c r="G25">
        <v>28335700</v>
      </c>
      <c r="H25">
        <f t="shared" si="0"/>
        <v>6.4844139307651538E-3</v>
      </c>
    </row>
    <row r="26" spans="1:9" x14ac:dyDescent="0.35">
      <c r="A26" s="25">
        <v>42644</v>
      </c>
      <c r="B26">
        <v>115.860001</v>
      </c>
      <c r="C26">
        <v>118.089996</v>
      </c>
      <c r="D26">
        <v>109.30999799999999</v>
      </c>
      <c r="E26">
        <v>115.349998</v>
      </c>
      <c r="F26">
        <v>111.354218</v>
      </c>
      <c r="G26">
        <v>24537700</v>
      </c>
      <c r="H26">
        <f t="shared" si="0"/>
        <v>-5.899040359764629E-3</v>
      </c>
    </row>
    <row r="27" spans="1:9" x14ac:dyDescent="0.35">
      <c r="A27" s="25">
        <v>42675</v>
      </c>
      <c r="B27">
        <v>115.989998</v>
      </c>
      <c r="C27">
        <v>121.839996</v>
      </c>
      <c r="D27">
        <v>106.480003</v>
      </c>
      <c r="E27">
        <v>113.660004</v>
      </c>
      <c r="F27">
        <v>109.722763</v>
      </c>
      <c r="G27">
        <v>42152100</v>
      </c>
      <c r="H27">
        <f t="shared" si="0"/>
        <v>-1.4651039083225403E-2</v>
      </c>
      <c r="I27">
        <v>1</v>
      </c>
    </row>
    <row r="28" spans="1:9" x14ac:dyDescent="0.35">
      <c r="A28" s="25">
        <v>42705</v>
      </c>
      <c r="B28">
        <v>113.360001</v>
      </c>
      <c r="C28">
        <v>121.5</v>
      </c>
      <c r="D28">
        <v>110.910004</v>
      </c>
      <c r="E28">
        <v>119.80999799999999</v>
      </c>
      <c r="F28">
        <v>115.659721</v>
      </c>
      <c r="G28">
        <v>24398200</v>
      </c>
      <c r="H28">
        <f t="shared" si="0"/>
        <v>5.410871762316094E-2</v>
      </c>
    </row>
    <row r="29" spans="1:9" x14ac:dyDescent="0.35">
      <c r="A29" s="25">
        <v>42736</v>
      </c>
      <c r="B29">
        <v>119.80999799999999</v>
      </c>
      <c r="C29">
        <v>127.230003</v>
      </c>
      <c r="D29">
        <v>116.5</v>
      </c>
      <c r="E29">
        <v>123.529999</v>
      </c>
      <c r="F29">
        <v>119.671722</v>
      </c>
      <c r="G29">
        <v>34081500</v>
      </c>
      <c r="H29">
        <f t="shared" si="0"/>
        <v>3.4687970585715044E-2</v>
      </c>
    </row>
    <row r="30" spans="1:9" x14ac:dyDescent="0.35">
      <c r="A30" s="25">
        <v>42767</v>
      </c>
      <c r="B30">
        <v>123.43</v>
      </c>
      <c r="C30">
        <v>129.66000399999999</v>
      </c>
      <c r="D30">
        <v>121.860001</v>
      </c>
      <c r="E30">
        <v>128.55999800000001</v>
      </c>
      <c r="F30">
        <v>124.544594</v>
      </c>
      <c r="G30">
        <v>21081500</v>
      </c>
      <c r="H30">
        <f t="shared" si="0"/>
        <v>4.0718658665244156E-2</v>
      </c>
    </row>
    <row r="31" spans="1:9" x14ac:dyDescent="0.35">
      <c r="A31" s="25">
        <v>42795</v>
      </c>
      <c r="B31">
        <v>129.35000600000001</v>
      </c>
      <c r="C31">
        <v>133.58999600000001</v>
      </c>
      <c r="D31">
        <v>128.779999</v>
      </c>
      <c r="E31">
        <v>131.64999399999999</v>
      </c>
      <c r="F31">
        <v>127.538101</v>
      </c>
      <c r="G31">
        <v>26535200</v>
      </c>
      <c r="H31">
        <f t="shared" si="0"/>
        <v>2.4035623738112522E-2</v>
      </c>
    </row>
    <row r="32" spans="1:9" x14ac:dyDescent="0.35">
      <c r="A32" s="25">
        <v>42826</v>
      </c>
      <c r="B32">
        <v>131.64999399999999</v>
      </c>
      <c r="C32">
        <v>136.60000600000001</v>
      </c>
      <c r="D32">
        <v>129.820007</v>
      </c>
      <c r="E32">
        <v>136.36999499999999</v>
      </c>
      <c r="F32">
        <v>132.53514100000001</v>
      </c>
      <c r="G32">
        <v>20253100</v>
      </c>
      <c r="H32">
        <f t="shared" si="0"/>
        <v>3.9180762147305481E-2</v>
      </c>
    </row>
    <row r="33" spans="1:8" x14ac:dyDescent="0.35">
      <c r="A33" s="25">
        <v>42856</v>
      </c>
      <c r="B33">
        <v>136.429993</v>
      </c>
      <c r="C33">
        <v>143.199997</v>
      </c>
      <c r="D33">
        <v>132.44000199999999</v>
      </c>
      <c r="E33">
        <v>142.96000699999999</v>
      </c>
      <c r="F33">
        <v>138.93985000000001</v>
      </c>
      <c r="G33">
        <v>23166200</v>
      </c>
      <c r="H33">
        <f t="shared" si="0"/>
        <v>4.8324609999094381E-2</v>
      </c>
    </row>
    <row r="34" spans="1:8" x14ac:dyDescent="0.35">
      <c r="A34" s="25">
        <v>42887</v>
      </c>
      <c r="B34">
        <v>142.800003</v>
      </c>
      <c r="C34">
        <v>145.61999499999999</v>
      </c>
      <c r="D34">
        <v>137.770004</v>
      </c>
      <c r="E34">
        <v>138.779999</v>
      </c>
      <c r="F34">
        <v>134.877396</v>
      </c>
      <c r="G34">
        <v>25099100</v>
      </c>
      <c r="H34">
        <f t="shared" si="0"/>
        <v>-2.9238940447970818E-2</v>
      </c>
    </row>
    <row r="35" spans="1:8" x14ac:dyDescent="0.35">
      <c r="A35" s="25">
        <v>42917</v>
      </c>
      <c r="B35">
        <v>139.229996</v>
      </c>
      <c r="C35">
        <v>148.14999399999999</v>
      </c>
      <c r="D35">
        <v>138</v>
      </c>
      <c r="E35">
        <v>147.10000600000001</v>
      </c>
      <c r="F35">
        <v>143.400024</v>
      </c>
      <c r="G35">
        <v>22022300</v>
      </c>
      <c r="H35">
        <f t="shared" si="0"/>
        <v>6.3187963682217019E-2</v>
      </c>
    </row>
    <row r="36" spans="1:8" x14ac:dyDescent="0.35">
      <c r="A36" s="25">
        <v>42948</v>
      </c>
      <c r="B36">
        <v>147.58000200000001</v>
      </c>
      <c r="C36">
        <v>148.83999600000001</v>
      </c>
      <c r="D36">
        <v>137.699997</v>
      </c>
      <c r="E36">
        <v>141.36999499999999</v>
      </c>
      <c r="F36">
        <v>137.81411700000001</v>
      </c>
      <c r="G36">
        <v>27364500</v>
      </c>
      <c r="H36">
        <f t="shared" si="0"/>
        <v>-3.8953319840448475E-2</v>
      </c>
    </row>
    <row r="37" spans="1:8" x14ac:dyDescent="0.35">
      <c r="A37" s="25">
        <v>42979</v>
      </c>
      <c r="B37">
        <v>141.53999300000001</v>
      </c>
      <c r="C37">
        <v>145.03999300000001</v>
      </c>
      <c r="D37">
        <v>138.94000199999999</v>
      </c>
      <c r="E37">
        <v>142.020004</v>
      </c>
      <c r="F37">
        <v>138.44781499999999</v>
      </c>
      <c r="G37">
        <v>21556100</v>
      </c>
      <c r="H37">
        <f t="shared" si="0"/>
        <v>4.5982081792097507E-3</v>
      </c>
    </row>
    <row r="38" spans="1:8" x14ac:dyDescent="0.35">
      <c r="A38" s="25">
        <v>43009</v>
      </c>
      <c r="B38">
        <v>142.41999799999999</v>
      </c>
      <c r="C38">
        <v>160.61999499999999</v>
      </c>
      <c r="D38">
        <v>141.679993</v>
      </c>
      <c r="E38">
        <v>154.86999499999999</v>
      </c>
      <c r="F38">
        <v>151.431107</v>
      </c>
      <c r="G38">
        <v>28431500</v>
      </c>
      <c r="H38">
        <f t="shared" si="0"/>
        <v>9.3777514654167726E-2</v>
      </c>
    </row>
    <row r="39" spans="1:8" x14ac:dyDescent="0.35">
      <c r="A39" s="25">
        <v>43040</v>
      </c>
      <c r="B39">
        <v>155.08000200000001</v>
      </c>
      <c r="C39">
        <v>157.570007</v>
      </c>
      <c r="D39">
        <v>152.25</v>
      </c>
      <c r="E39">
        <v>156</v>
      </c>
      <c r="F39">
        <v>152.53602599999999</v>
      </c>
      <c r="G39">
        <v>23270500</v>
      </c>
      <c r="H39">
        <f t="shared" si="0"/>
        <v>7.2965127303732391E-3</v>
      </c>
    </row>
    <row r="40" spans="1:8" x14ac:dyDescent="0.35">
      <c r="A40" s="25">
        <v>43070</v>
      </c>
      <c r="B40">
        <v>156.050003</v>
      </c>
      <c r="C40">
        <v>156.529999</v>
      </c>
      <c r="D40">
        <v>150.240005</v>
      </c>
      <c r="E40">
        <v>154.83999600000001</v>
      </c>
      <c r="F40">
        <v>151.401779</v>
      </c>
      <c r="G40">
        <v>20526400</v>
      </c>
      <c r="H40">
        <f t="shared" si="0"/>
        <v>-7.4359286113825362E-3</v>
      </c>
    </row>
    <row r="41" spans="1:8" x14ac:dyDescent="0.35">
      <c r="A41" s="25">
        <v>43101</v>
      </c>
      <c r="B41">
        <v>156.64999399999999</v>
      </c>
      <c r="C41">
        <v>170</v>
      </c>
      <c r="D41">
        <v>155.64999399999999</v>
      </c>
      <c r="E41">
        <v>164.38000500000001</v>
      </c>
      <c r="F41">
        <v>161.216858</v>
      </c>
      <c r="G41">
        <v>28782000</v>
      </c>
      <c r="H41">
        <f t="shared" si="0"/>
        <v>6.4828029530617393E-2</v>
      </c>
    </row>
    <row r="42" spans="1:8" x14ac:dyDescent="0.35">
      <c r="A42" s="25">
        <v>43132</v>
      </c>
      <c r="B42">
        <v>163.85000600000001</v>
      </c>
      <c r="C42">
        <v>166.759995</v>
      </c>
      <c r="D42">
        <v>146.800003</v>
      </c>
      <c r="E42">
        <v>162.16000399999999</v>
      </c>
      <c r="F42">
        <v>159.039581</v>
      </c>
      <c r="G42">
        <v>28101100</v>
      </c>
      <c r="H42">
        <f t="shared" si="0"/>
        <v>-1.3505268785228397E-2</v>
      </c>
    </row>
    <row r="43" spans="1:8" x14ac:dyDescent="0.35">
      <c r="A43" s="25">
        <v>43160</v>
      </c>
      <c r="B43">
        <v>161.820007</v>
      </c>
      <c r="C43">
        <v>168.91999799999999</v>
      </c>
      <c r="D43">
        <v>157.320007</v>
      </c>
      <c r="E43">
        <v>160.91999799999999</v>
      </c>
      <c r="F43">
        <v>157.82341</v>
      </c>
      <c r="G43">
        <v>24665200</v>
      </c>
      <c r="H43">
        <f t="shared" si="0"/>
        <v>-7.6469705990989123E-3</v>
      </c>
    </row>
    <row r="44" spans="1:8" x14ac:dyDescent="0.35">
      <c r="A44" s="25">
        <v>43191</v>
      </c>
      <c r="B44">
        <v>160.91999799999999</v>
      </c>
      <c r="C44">
        <v>172.990005</v>
      </c>
      <c r="D44">
        <v>153.759995</v>
      </c>
      <c r="E44">
        <v>169.41999799999999</v>
      </c>
      <c r="F44">
        <v>166.65389999999999</v>
      </c>
      <c r="G44">
        <v>26580600</v>
      </c>
      <c r="H44">
        <f t="shared" si="0"/>
        <v>5.5951712106588003E-2</v>
      </c>
    </row>
    <row r="45" spans="1:8" x14ac:dyDescent="0.35">
      <c r="A45" s="25">
        <v>43221</v>
      </c>
      <c r="B45">
        <v>169.320007</v>
      </c>
      <c r="C45">
        <v>176.759995</v>
      </c>
      <c r="D45">
        <v>163.91000399999999</v>
      </c>
      <c r="E45">
        <v>174.020004</v>
      </c>
      <c r="F45">
        <v>171.17881800000001</v>
      </c>
      <c r="G45">
        <v>22880000</v>
      </c>
      <c r="H45">
        <f t="shared" si="0"/>
        <v>2.715158781162641E-2</v>
      </c>
    </row>
    <row r="46" spans="1:8" x14ac:dyDescent="0.35">
      <c r="A46" s="25">
        <v>43252</v>
      </c>
      <c r="B46">
        <v>175.19000199999999</v>
      </c>
      <c r="C46">
        <v>179.83999600000001</v>
      </c>
      <c r="D46">
        <v>162.28999300000001</v>
      </c>
      <c r="E46">
        <v>168.86000100000001</v>
      </c>
      <c r="F46">
        <v>166.103058</v>
      </c>
      <c r="G46">
        <v>43526400</v>
      </c>
      <c r="H46">
        <f t="shared" si="0"/>
        <v>-2.9651799558517822E-2</v>
      </c>
    </row>
    <row r="47" spans="1:8" x14ac:dyDescent="0.35">
      <c r="A47" s="25">
        <v>43282</v>
      </c>
      <c r="B47">
        <v>167.55999800000001</v>
      </c>
      <c r="C47">
        <v>177.36999499999999</v>
      </c>
      <c r="D47">
        <v>163.16000399999999</v>
      </c>
      <c r="E47">
        <v>163.25</v>
      </c>
      <c r="F47">
        <v>161.032059</v>
      </c>
      <c r="G47">
        <v>22815000</v>
      </c>
      <c r="H47">
        <f t="shared" si="0"/>
        <v>-3.0529233242653442E-2</v>
      </c>
    </row>
    <row r="48" spans="1:8" x14ac:dyDescent="0.35">
      <c r="A48" s="25">
        <v>43313</v>
      </c>
      <c r="B48">
        <v>163.38000500000001</v>
      </c>
      <c r="C48">
        <v>171.96000699999999</v>
      </c>
      <c r="D48">
        <v>163.38000500000001</v>
      </c>
      <c r="E48">
        <v>169.429993</v>
      </c>
      <c r="F48">
        <v>167.12809799999999</v>
      </c>
      <c r="G48">
        <v>23029300</v>
      </c>
      <c r="H48">
        <f t="shared" si="0"/>
        <v>3.7856058215091082E-2</v>
      </c>
    </row>
    <row r="49" spans="1:8" x14ac:dyDescent="0.35">
      <c r="A49" s="25">
        <v>43344</v>
      </c>
      <c r="B49">
        <v>169.5</v>
      </c>
      <c r="C49">
        <v>177.759995</v>
      </c>
      <c r="D49">
        <v>166.070007</v>
      </c>
      <c r="E49">
        <v>177.679993</v>
      </c>
      <c r="F49">
        <v>175.266006</v>
      </c>
      <c r="G49">
        <v>25568900</v>
      </c>
      <c r="H49">
        <f t="shared" si="0"/>
        <v>4.8692638146339728E-2</v>
      </c>
    </row>
    <row r="50" spans="1:8" x14ac:dyDescent="0.35">
      <c r="A50" s="25">
        <v>43374</v>
      </c>
      <c r="B50">
        <v>178.25</v>
      </c>
      <c r="C50">
        <v>178.89999399999999</v>
      </c>
      <c r="D50">
        <v>156.66999799999999</v>
      </c>
      <c r="E50">
        <v>162.220001</v>
      </c>
      <c r="F50">
        <v>160.445053</v>
      </c>
      <c r="G50">
        <v>34301900</v>
      </c>
      <c r="H50">
        <f t="shared" si="0"/>
        <v>-8.4562621915398761E-2</v>
      </c>
    </row>
    <row r="51" spans="1:8" x14ac:dyDescent="0.35">
      <c r="A51" s="25">
        <v>43405</v>
      </c>
      <c r="B51">
        <v>163.11999499999999</v>
      </c>
      <c r="C51">
        <v>175.509995</v>
      </c>
      <c r="D51">
        <v>162.28999300000001</v>
      </c>
      <c r="E51">
        <v>175.46000699999999</v>
      </c>
      <c r="F51">
        <v>173.54019199999999</v>
      </c>
      <c r="G51">
        <v>27508800</v>
      </c>
      <c r="H51">
        <f t="shared" si="0"/>
        <v>8.1617592784241078E-2</v>
      </c>
    </row>
    <row r="52" spans="1:8" x14ac:dyDescent="0.35">
      <c r="A52" s="25">
        <v>43435</v>
      </c>
      <c r="B52">
        <v>175.64999399999999</v>
      </c>
      <c r="C52">
        <v>176</v>
      </c>
      <c r="D52">
        <v>144.75</v>
      </c>
      <c r="E52">
        <v>156.75</v>
      </c>
      <c r="F52">
        <v>155.034897</v>
      </c>
      <c r="G52">
        <v>29326600</v>
      </c>
      <c r="H52">
        <f t="shared" si="0"/>
        <v>-0.10663405858165698</v>
      </c>
    </row>
    <row r="53" spans="1:8" x14ac:dyDescent="0.35">
      <c r="A53" s="25">
        <v>43466</v>
      </c>
      <c r="B53">
        <v>155.86999499999999</v>
      </c>
      <c r="C53">
        <v>181.179993</v>
      </c>
      <c r="D53">
        <v>151.63000500000001</v>
      </c>
      <c r="E53">
        <v>177.570007</v>
      </c>
      <c r="F53">
        <v>176.219818</v>
      </c>
      <c r="G53">
        <v>38668200</v>
      </c>
      <c r="H53">
        <f t="shared" si="0"/>
        <v>0.13664614489988014</v>
      </c>
    </row>
    <row r="54" spans="1:8" x14ac:dyDescent="0.35">
      <c r="A54" s="25">
        <v>43497</v>
      </c>
      <c r="B54">
        <v>177.88999899999999</v>
      </c>
      <c r="C54">
        <v>189.69000199999999</v>
      </c>
      <c r="D54">
        <v>175.740005</v>
      </c>
      <c r="E54">
        <v>188.509995</v>
      </c>
      <c r="F54">
        <v>187.07661400000001</v>
      </c>
      <c r="G54">
        <v>25443000</v>
      </c>
      <c r="H54">
        <f t="shared" si="0"/>
        <v>6.1609392877706837E-2</v>
      </c>
    </row>
    <row r="55" spans="1:8" x14ac:dyDescent="0.35">
      <c r="A55" s="25">
        <v>43525</v>
      </c>
      <c r="B55">
        <v>189.61999499999999</v>
      </c>
      <c r="C55">
        <v>198.75</v>
      </c>
      <c r="D55">
        <v>184.5</v>
      </c>
      <c r="E55">
        <v>197.520004</v>
      </c>
      <c r="F55">
        <v>196.01812699999999</v>
      </c>
      <c r="G55">
        <v>21794300</v>
      </c>
      <c r="H55">
        <f t="shared" si="0"/>
        <v>4.77959954951932E-2</v>
      </c>
    </row>
    <row r="56" spans="1:8" x14ac:dyDescent="0.35">
      <c r="A56" s="25">
        <v>43556</v>
      </c>
      <c r="B56">
        <v>199.25</v>
      </c>
      <c r="C56">
        <v>199.85000600000001</v>
      </c>
      <c r="D56">
        <v>174.83999600000001</v>
      </c>
      <c r="E56">
        <v>188.91000399999999</v>
      </c>
      <c r="F56">
        <v>187.97178600000001</v>
      </c>
      <c r="G56">
        <v>31636400</v>
      </c>
      <c r="H56">
        <f t="shared" si="0"/>
        <v>-4.1048963803230198E-2</v>
      </c>
    </row>
    <row r="57" spans="1:8" x14ac:dyDescent="0.35">
      <c r="A57" s="25">
        <v>43586</v>
      </c>
      <c r="B57">
        <v>188.75</v>
      </c>
      <c r="C57">
        <v>191.259995</v>
      </c>
      <c r="D57">
        <v>180.050003</v>
      </c>
      <c r="E57">
        <v>183.240005</v>
      </c>
      <c r="F57">
        <v>182.32995600000001</v>
      </c>
      <c r="G57">
        <v>22993200</v>
      </c>
      <c r="H57">
        <f t="shared" si="0"/>
        <v>-3.0014238413418104E-2</v>
      </c>
    </row>
    <row r="58" spans="1:8" x14ac:dyDescent="0.35">
      <c r="A58" s="25">
        <v>43617</v>
      </c>
      <c r="B58">
        <v>183.699997</v>
      </c>
      <c r="C58">
        <v>205.720001</v>
      </c>
      <c r="D58">
        <v>182.08999600000001</v>
      </c>
      <c r="E58">
        <v>205.58000200000001</v>
      </c>
      <c r="F58">
        <v>204.55900600000001</v>
      </c>
      <c r="G58">
        <v>20532900</v>
      </c>
      <c r="H58">
        <f t="shared" si="0"/>
        <v>0.121916609248784</v>
      </c>
    </row>
    <row r="59" spans="1:8" x14ac:dyDescent="0.35">
      <c r="A59" s="25">
        <v>43647</v>
      </c>
      <c r="B59">
        <v>207.63999899999999</v>
      </c>
      <c r="C59">
        <v>222.58999600000001</v>
      </c>
      <c r="D59">
        <v>204.320007</v>
      </c>
      <c r="E59">
        <v>209.779999</v>
      </c>
      <c r="F59">
        <v>209.275879</v>
      </c>
      <c r="G59">
        <v>22004100</v>
      </c>
      <c r="H59">
        <f t="shared" si="0"/>
        <v>2.305874032258437E-2</v>
      </c>
    </row>
    <row r="60" spans="1:8" x14ac:dyDescent="0.35">
      <c r="A60" s="25">
        <v>43678</v>
      </c>
      <c r="B60">
        <v>210.770004</v>
      </c>
      <c r="C60">
        <v>223.449997</v>
      </c>
      <c r="D60">
        <v>204.25</v>
      </c>
      <c r="E60">
        <v>220.66000399999999</v>
      </c>
      <c r="F60">
        <v>220.12974500000001</v>
      </c>
      <c r="G60">
        <v>21280900</v>
      </c>
      <c r="H60">
        <f t="shared" si="0"/>
        <v>5.1863913088617375E-2</v>
      </c>
    </row>
    <row r="61" spans="1:8" x14ac:dyDescent="0.35">
      <c r="A61" s="25">
        <v>43709</v>
      </c>
      <c r="B61">
        <v>219.11999499999999</v>
      </c>
      <c r="C61">
        <v>223.009995</v>
      </c>
      <c r="D61">
        <v>210.429993</v>
      </c>
      <c r="E61">
        <v>216.300003</v>
      </c>
      <c r="F61">
        <v>215.78021200000001</v>
      </c>
      <c r="G61">
        <v>22640100</v>
      </c>
      <c r="H61">
        <f t="shared" si="0"/>
        <v>-1.9758951703687355E-2</v>
      </c>
    </row>
    <row r="62" spans="1:8" x14ac:dyDescent="0.35">
      <c r="A62" s="25">
        <v>43739</v>
      </c>
      <c r="B62">
        <v>216.5</v>
      </c>
      <c r="C62">
        <v>217.13999899999999</v>
      </c>
      <c r="D62">
        <v>207.19000199999999</v>
      </c>
      <c r="E62">
        <v>212.66000399999999</v>
      </c>
      <c r="F62">
        <v>212.66000399999999</v>
      </c>
      <c r="G62">
        <v>9788900</v>
      </c>
      <c r="H62">
        <f t="shared" si="0"/>
        <v>-1.4460121116203317E-2</v>
      </c>
    </row>
    <row r="63" spans="1:8" x14ac:dyDescent="0.35">
      <c r="A63" s="25"/>
    </row>
    <row r="64" spans="1:8" x14ac:dyDescent="0.35">
      <c r="A64" s="25"/>
    </row>
    <row r="65" spans="1:1" x14ac:dyDescent="0.35">
      <c r="A65" s="25"/>
    </row>
    <row r="66" spans="1:1" x14ac:dyDescent="0.35">
      <c r="A66" s="25"/>
    </row>
    <row r="67" spans="1:1" x14ac:dyDescent="0.35">
      <c r="A67" s="25"/>
    </row>
    <row r="68" spans="1:1" x14ac:dyDescent="0.35">
      <c r="A68" s="25"/>
    </row>
    <row r="69" spans="1:1" x14ac:dyDescent="0.35">
      <c r="A69" s="25"/>
    </row>
    <row r="70" spans="1:1" x14ac:dyDescent="0.35">
      <c r="A70" s="25"/>
    </row>
    <row r="71" spans="1:1" x14ac:dyDescent="0.35">
      <c r="A71" s="25"/>
    </row>
    <row r="72" spans="1:1" x14ac:dyDescent="0.35">
      <c r="A72" s="25"/>
    </row>
    <row r="73" spans="1:1" x14ac:dyDescent="0.35">
      <c r="A73" s="25"/>
    </row>
    <row r="74" spans="1:1" x14ac:dyDescent="0.35">
      <c r="A74" s="25"/>
    </row>
    <row r="75" spans="1:1" x14ac:dyDescent="0.35">
      <c r="A75" s="25"/>
    </row>
    <row r="76" spans="1:1" x14ac:dyDescent="0.35">
      <c r="A76" s="25"/>
    </row>
    <row r="77" spans="1:1" x14ac:dyDescent="0.35">
      <c r="A77" s="25"/>
    </row>
    <row r="78" spans="1:1" x14ac:dyDescent="0.35">
      <c r="A78" s="25"/>
    </row>
    <row r="79" spans="1:1" x14ac:dyDescent="0.35">
      <c r="A79" s="25"/>
    </row>
    <row r="80" spans="1:1" x14ac:dyDescent="0.35">
      <c r="A80" s="25"/>
    </row>
    <row r="81" spans="1:1" x14ac:dyDescent="0.35">
      <c r="A81" s="25"/>
    </row>
    <row r="82" spans="1:1" x14ac:dyDescent="0.35">
      <c r="A82" s="25"/>
    </row>
    <row r="83" spans="1:1" x14ac:dyDescent="0.35">
      <c r="A83" s="25"/>
    </row>
    <row r="84" spans="1:1" x14ac:dyDescent="0.35">
      <c r="A84" s="25"/>
    </row>
    <row r="85" spans="1:1" x14ac:dyDescent="0.35">
      <c r="A85" s="25"/>
    </row>
    <row r="86" spans="1:1" x14ac:dyDescent="0.35">
      <c r="A86" s="25"/>
    </row>
    <row r="87" spans="1:1" x14ac:dyDescent="0.35">
      <c r="A87" s="25"/>
    </row>
    <row r="88" spans="1:1" x14ac:dyDescent="0.35">
      <c r="A88" s="25"/>
    </row>
    <row r="89" spans="1:1" x14ac:dyDescent="0.35">
      <c r="A89" s="25"/>
    </row>
    <row r="90" spans="1:1" x14ac:dyDescent="0.35">
      <c r="A90" s="25"/>
    </row>
    <row r="91" spans="1:1" x14ac:dyDescent="0.35">
      <c r="A91" s="25"/>
    </row>
    <row r="92" spans="1:1" x14ac:dyDescent="0.35">
      <c r="A92" s="25"/>
    </row>
    <row r="93" spans="1:1" x14ac:dyDescent="0.35">
      <c r="A93" s="25"/>
    </row>
    <row r="94" spans="1:1" x14ac:dyDescent="0.35">
      <c r="A94" s="25"/>
    </row>
    <row r="95" spans="1:1" x14ac:dyDescent="0.35">
      <c r="A95" s="25"/>
    </row>
    <row r="96" spans="1:1" x14ac:dyDescent="0.35">
      <c r="A96" s="25"/>
    </row>
    <row r="97" spans="1:1" x14ac:dyDescent="0.35">
      <c r="A97" s="25"/>
    </row>
    <row r="98" spans="1:1" x14ac:dyDescent="0.35">
      <c r="A98" s="25"/>
    </row>
    <row r="99" spans="1:1" x14ac:dyDescent="0.35">
      <c r="A99" s="25"/>
    </row>
    <row r="100" spans="1:1" x14ac:dyDescent="0.35">
      <c r="A100" s="25"/>
    </row>
    <row r="101" spans="1:1" x14ac:dyDescent="0.35">
      <c r="A101" s="25"/>
    </row>
    <row r="102" spans="1:1" x14ac:dyDescent="0.35">
      <c r="A102" s="25"/>
    </row>
    <row r="103" spans="1:1" x14ac:dyDescent="0.35">
      <c r="A103" s="25"/>
    </row>
    <row r="104" spans="1:1" x14ac:dyDescent="0.35">
      <c r="A104" s="25"/>
    </row>
    <row r="105" spans="1:1" x14ac:dyDescent="0.35">
      <c r="A105" s="25"/>
    </row>
    <row r="106" spans="1:1" x14ac:dyDescent="0.35">
      <c r="A106" s="25"/>
    </row>
    <row r="107" spans="1:1" x14ac:dyDescent="0.35">
      <c r="A107" s="25"/>
    </row>
    <row r="108" spans="1:1" x14ac:dyDescent="0.35">
      <c r="A108" s="25"/>
    </row>
    <row r="109" spans="1:1" x14ac:dyDescent="0.35">
      <c r="A109" s="25"/>
    </row>
    <row r="110" spans="1:1" x14ac:dyDescent="0.35">
      <c r="A110" s="25"/>
    </row>
    <row r="111" spans="1:1" x14ac:dyDescent="0.35">
      <c r="A111" s="25"/>
    </row>
    <row r="112" spans="1:1" x14ac:dyDescent="0.35">
      <c r="A112" s="25"/>
    </row>
    <row r="113" spans="1:1" x14ac:dyDescent="0.35">
      <c r="A113" s="25"/>
    </row>
    <row r="114" spans="1:1" x14ac:dyDescent="0.35">
      <c r="A114" s="25"/>
    </row>
    <row r="115" spans="1:1" x14ac:dyDescent="0.35">
      <c r="A115" s="25"/>
    </row>
    <row r="116" spans="1:1" x14ac:dyDescent="0.35">
      <c r="A116" s="25"/>
    </row>
    <row r="117" spans="1:1" x14ac:dyDescent="0.35">
      <c r="A117" s="25"/>
    </row>
    <row r="118" spans="1:1" x14ac:dyDescent="0.35">
      <c r="A118" s="25"/>
    </row>
    <row r="119" spans="1:1" x14ac:dyDescent="0.35">
      <c r="A119" s="25"/>
    </row>
    <row r="120" spans="1:1" x14ac:dyDescent="0.35">
      <c r="A120" s="25"/>
    </row>
    <row r="121" spans="1:1" x14ac:dyDescent="0.35">
      <c r="A121" s="25"/>
    </row>
    <row r="122" spans="1:1" x14ac:dyDescent="0.35">
      <c r="A122" s="25"/>
    </row>
    <row r="123" spans="1:1" x14ac:dyDescent="0.35">
      <c r="A123" s="25"/>
    </row>
    <row r="124" spans="1:1" x14ac:dyDescent="0.35">
      <c r="A124" s="25"/>
    </row>
    <row r="125" spans="1:1" x14ac:dyDescent="0.35">
      <c r="A125" s="25"/>
    </row>
    <row r="126" spans="1:1" x14ac:dyDescent="0.35">
      <c r="A126" s="25"/>
    </row>
    <row r="127" spans="1:1" x14ac:dyDescent="0.35">
      <c r="A127" s="25"/>
    </row>
    <row r="128" spans="1:1" x14ac:dyDescent="0.35">
      <c r="A128" s="25"/>
    </row>
    <row r="129" spans="1:1" x14ac:dyDescent="0.35">
      <c r="A129" s="25"/>
    </row>
    <row r="130" spans="1:1" x14ac:dyDescent="0.35">
      <c r="A130" s="25"/>
    </row>
    <row r="131" spans="1:1" x14ac:dyDescent="0.35">
      <c r="A131" s="25"/>
    </row>
    <row r="132" spans="1:1" x14ac:dyDescent="0.35">
      <c r="A132" s="25"/>
    </row>
    <row r="133" spans="1:1" x14ac:dyDescent="0.35">
      <c r="A133" s="25"/>
    </row>
    <row r="134" spans="1:1" x14ac:dyDescent="0.35">
      <c r="A134" s="25"/>
    </row>
    <row r="135" spans="1:1" x14ac:dyDescent="0.35">
      <c r="A135" s="25"/>
    </row>
    <row r="136" spans="1:1" x14ac:dyDescent="0.35">
      <c r="A136" s="25"/>
    </row>
    <row r="137" spans="1:1" x14ac:dyDescent="0.35">
      <c r="A137" s="25"/>
    </row>
    <row r="138" spans="1:1" x14ac:dyDescent="0.35">
      <c r="A138" s="25"/>
    </row>
    <row r="139" spans="1:1" x14ac:dyDescent="0.35">
      <c r="A139" s="25"/>
    </row>
    <row r="140" spans="1:1" x14ac:dyDescent="0.35">
      <c r="A140" s="25"/>
    </row>
    <row r="141" spans="1:1" x14ac:dyDescent="0.35">
      <c r="A141" s="25"/>
    </row>
    <row r="142" spans="1:1" x14ac:dyDescent="0.35">
      <c r="A142" s="25"/>
    </row>
    <row r="143" spans="1:1" x14ac:dyDescent="0.35">
      <c r="A143" s="25"/>
    </row>
    <row r="144" spans="1:1" x14ac:dyDescent="0.35">
      <c r="A144" s="25"/>
    </row>
    <row r="145" spans="1:1" x14ac:dyDescent="0.35">
      <c r="A145" s="25"/>
    </row>
    <row r="146" spans="1:1" x14ac:dyDescent="0.35">
      <c r="A146" s="25"/>
    </row>
    <row r="147" spans="1:1" x14ac:dyDescent="0.35">
      <c r="A147" s="25"/>
    </row>
    <row r="148" spans="1:1" x14ac:dyDescent="0.35">
      <c r="A148" s="25"/>
    </row>
    <row r="149" spans="1:1" x14ac:dyDescent="0.35">
      <c r="A149" s="25"/>
    </row>
    <row r="150" spans="1:1" x14ac:dyDescent="0.35">
      <c r="A150" s="25"/>
    </row>
    <row r="151" spans="1:1" x14ac:dyDescent="0.35">
      <c r="A151" s="25"/>
    </row>
    <row r="152" spans="1:1" x14ac:dyDescent="0.35">
      <c r="A152" s="25"/>
    </row>
    <row r="153" spans="1:1" x14ac:dyDescent="0.35">
      <c r="A153" s="25"/>
    </row>
    <row r="154" spans="1:1" x14ac:dyDescent="0.35">
      <c r="A154" s="25"/>
    </row>
    <row r="155" spans="1:1" x14ac:dyDescent="0.35">
      <c r="A155" s="25"/>
    </row>
    <row r="156" spans="1:1" x14ac:dyDescent="0.35">
      <c r="A156" s="25"/>
    </row>
    <row r="157" spans="1:1" x14ac:dyDescent="0.35">
      <c r="A157" s="25"/>
    </row>
    <row r="158" spans="1:1" x14ac:dyDescent="0.35">
      <c r="A158" s="25"/>
    </row>
    <row r="159" spans="1:1" x14ac:dyDescent="0.35">
      <c r="A159" s="25"/>
    </row>
    <row r="160" spans="1:1" x14ac:dyDescent="0.35">
      <c r="A160" s="25"/>
    </row>
    <row r="161" spans="1:1" x14ac:dyDescent="0.35">
      <c r="A161" s="25"/>
    </row>
    <row r="162" spans="1:1" x14ac:dyDescent="0.35">
      <c r="A162" s="25"/>
    </row>
    <row r="163" spans="1:1" x14ac:dyDescent="0.35">
      <c r="A163" s="25"/>
    </row>
    <row r="164" spans="1:1" x14ac:dyDescent="0.35">
      <c r="A164" s="25"/>
    </row>
    <row r="165" spans="1:1" x14ac:dyDescent="0.35">
      <c r="A165" s="25"/>
    </row>
    <row r="166" spans="1:1" x14ac:dyDescent="0.35">
      <c r="A166" s="25"/>
    </row>
    <row r="167" spans="1:1" x14ac:dyDescent="0.35">
      <c r="A167" s="25"/>
    </row>
    <row r="168" spans="1:1" x14ac:dyDescent="0.35">
      <c r="A168" s="25"/>
    </row>
    <row r="169" spans="1:1" x14ac:dyDescent="0.35">
      <c r="A169" s="25"/>
    </row>
    <row r="170" spans="1:1" x14ac:dyDescent="0.35">
      <c r="A170" s="25"/>
    </row>
    <row r="171" spans="1:1" x14ac:dyDescent="0.35">
      <c r="A171" s="25"/>
    </row>
    <row r="172" spans="1:1" x14ac:dyDescent="0.35">
      <c r="A172" s="25"/>
    </row>
    <row r="173" spans="1:1" x14ac:dyDescent="0.35">
      <c r="A173" s="25"/>
    </row>
    <row r="174" spans="1:1" x14ac:dyDescent="0.35">
      <c r="A174" s="25"/>
    </row>
    <row r="175" spans="1:1" x14ac:dyDescent="0.35">
      <c r="A175" s="25"/>
    </row>
    <row r="176" spans="1:1" x14ac:dyDescent="0.35">
      <c r="A176" s="25"/>
    </row>
    <row r="177" spans="1:1" x14ac:dyDescent="0.35">
      <c r="A177" s="25"/>
    </row>
    <row r="178" spans="1:1" x14ac:dyDescent="0.35">
      <c r="A178" s="25"/>
    </row>
    <row r="179" spans="1:1" x14ac:dyDescent="0.35">
      <c r="A179" s="25"/>
    </row>
    <row r="180" spans="1:1" x14ac:dyDescent="0.35">
      <c r="A180" s="25"/>
    </row>
    <row r="181" spans="1:1" x14ac:dyDescent="0.35">
      <c r="A181" s="25"/>
    </row>
    <row r="182" spans="1:1" x14ac:dyDescent="0.35">
      <c r="A182" s="25"/>
    </row>
    <row r="183" spans="1:1" x14ac:dyDescent="0.35">
      <c r="A183" s="25"/>
    </row>
    <row r="184" spans="1:1" x14ac:dyDescent="0.35">
      <c r="A184" s="25"/>
    </row>
    <row r="185" spans="1:1" x14ac:dyDescent="0.35">
      <c r="A185" s="25"/>
    </row>
    <row r="186" spans="1:1" x14ac:dyDescent="0.35">
      <c r="A186" s="25"/>
    </row>
    <row r="187" spans="1:1" x14ac:dyDescent="0.35">
      <c r="A187" s="25"/>
    </row>
    <row r="188" spans="1:1" x14ac:dyDescent="0.35">
      <c r="A188" s="25"/>
    </row>
    <row r="189" spans="1:1" x14ac:dyDescent="0.35">
      <c r="A189" s="25"/>
    </row>
    <row r="190" spans="1:1" x14ac:dyDescent="0.35">
      <c r="A190" s="25"/>
    </row>
    <row r="191" spans="1:1" x14ac:dyDescent="0.35">
      <c r="A191" s="25"/>
    </row>
    <row r="192" spans="1:1" x14ac:dyDescent="0.35">
      <c r="A192" s="25"/>
    </row>
    <row r="193" spans="1:1" x14ac:dyDescent="0.35">
      <c r="A193" s="25"/>
    </row>
    <row r="194" spans="1:1" x14ac:dyDescent="0.35">
      <c r="A194" s="25"/>
    </row>
    <row r="195" spans="1:1" x14ac:dyDescent="0.35">
      <c r="A195" s="25"/>
    </row>
    <row r="196" spans="1:1" x14ac:dyDescent="0.35">
      <c r="A196" s="25"/>
    </row>
    <row r="197" spans="1:1" x14ac:dyDescent="0.35">
      <c r="A197" s="25"/>
    </row>
    <row r="198" spans="1:1" x14ac:dyDescent="0.35">
      <c r="A198" s="25"/>
    </row>
    <row r="199" spans="1:1" x14ac:dyDescent="0.35">
      <c r="A199" s="25"/>
    </row>
    <row r="200" spans="1:1" x14ac:dyDescent="0.35">
      <c r="A200" s="25"/>
    </row>
    <row r="201" spans="1:1" x14ac:dyDescent="0.35">
      <c r="A201" s="25"/>
    </row>
    <row r="202" spans="1:1" x14ac:dyDescent="0.35">
      <c r="A202" s="25"/>
    </row>
    <row r="203" spans="1:1" x14ac:dyDescent="0.35">
      <c r="A203" s="25"/>
    </row>
    <row r="204" spans="1:1" x14ac:dyDescent="0.35">
      <c r="A204" s="25"/>
    </row>
    <row r="205" spans="1:1" x14ac:dyDescent="0.35">
      <c r="A205" s="25"/>
    </row>
    <row r="206" spans="1:1" x14ac:dyDescent="0.35">
      <c r="A206" s="25"/>
    </row>
    <row r="207" spans="1:1" x14ac:dyDescent="0.35">
      <c r="A207" s="25"/>
    </row>
    <row r="208" spans="1:1" x14ac:dyDescent="0.35">
      <c r="A208" s="25"/>
    </row>
    <row r="209" spans="1:1" x14ac:dyDescent="0.35">
      <c r="A209" s="25"/>
    </row>
    <row r="210" spans="1:1" x14ac:dyDescent="0.35">
      <c r="A210" s="25"/>
    </row>
    <row r="211" spans="1:1" x14ac:dyDescent="0.35">
      <c r="A211" s="25"/>
    </row>
    <row r="212" spans="1:1" x14ac:dyDescent="0.35">
      <c r="A212" s="25"/>
    </row>
    <row r="213" spans="1:1" x14ac:dyDescent="0.35">
      <c r="A213" s="25"/>
    </row>
    <row r="214" spans="1:1" x14ac:dyDescent="0.35">
      <c r="A214" s="25"/>
    </row>
    <row r="215" spans="1:1" x14ac:dyDescent="0.35">
      <c r="A215" s="25"/>
    </row>
    <row r="216" spans="1:1" x14ac:dyDescent="0.35">
      <c r="A216" s="25"/>
    </row>
    <row r="217" spans="1:1" x14ac:dyDescent="0.35">
      <c r="A217" s="25"/>
    </row>
    <row r="218" spans="1:1" x14ac:dyDescent="0.35">
      <c r="A218" s="25"/>
    </row>
    <row r="219" spans="1:1" x14ac:dyDescent="0.35">
      <c r="A219" s="25"/>
    </row>
    <row r="220" spans="1:1" x14ac:dyDescent="0.35">
      <c r="A220" s="25"/>
    </row>
    <row r="221" spans="1:1" x14ac:dyDescent="0.35">
      <c r="A221" s="25"/>
    </row>
    <row r="222" spans="1:1" x14ac:dyDescent="0.35">
      <c r="A222" s="25"/>
    </row>
    <row r="223" spans="1:1" x14ac:dyDescent="0.35">
      <c r="A223" s="25"/>
    </row>
    <row r="224" spans="1:1" x14ac:dyDescent="0.35">
      <c r="A224" s="25"/>
    </row>
    <row r="225" spans="1:1" x14ac:dyDescent="0.35">
      <c r="A225" s="25"/>
    </row>
    <row r="226" spans="1:1" x14ac:dyDescent="0.35">
      <c r="A226" s="25"/>
    </row>
    <row r="227" spans="1:1" x14ac:dyDescent="0.35">
      <c r="A227" s="25"/>
    </row>
    <row r="228" spans="1:1" x14ac:dyDescent="0.35">
      <c r="A228" s="25"/>
    </row>
    <row r="229" spans="1:1" x14ac:dyDescent="0.35">
      <c r="A229" s="25"/>
    </row>
    <row r="230" spans="1:1" x14ac:dyDescent="0.35">
      <c r="A230" s="25"/>
    </row>
    <row r="231" spans="1:1" x14ac:dyDescent="0.35">
      <c r="A231" s="25"/>
    </row>
    <row r="232" spans="1:1" x14ac:dyDescent="0.35">
      <c r="A232" s="25"/>
    </row>
    <row r="233" spans="1:1" x14ac:dyDescent="0.35">
      <c r="A233" s="25"/>
    </row>
    <row r="234" spans="1:1" x14ac:dyDescent="0.35">
      <c r="A234" s="25"/>
    </row>
    <row r="235" spans="1:1" x14ac:dyDescent="0.35">
      <c r="A235" s="25"/>
    </row>
    <row r="236" spans="1:1" x14ac:dyDescent="0.35">
      <c r="A236" s="25"/>
    </row>
    <row r="237" spans="1:1" x14ac:dyDescent="0.35">
      <c r="A237" s="25"/>
    </row>
    <row r="238" spans="1:1" x14ac:dyDescent="0.35">
      <c r="A238" s="25"/>
    </row>
    <row r="239" spans="1:1" x14ac:dyDescent="0.35">
      <c r="A239" s="25"/>
    </row>
    <row r="240" spans="1:1" x14ac:dyDescent="0.35">
      <c r="A240" s="25"/>
    </row>
    <row r="241" spans="1:1" x14ac:dyDescent="0.35">
      <c r="A241" s="25"/>
    </row>
    <row r="242" spans="1:1" x14ac:dyDescent="0.35">
      <c r="A242" s="25"/>
    </row>
    <row r="243" spans="1:1" x14ac:dyDescent="0.35">
      <c r="A243" s="25"/>
    </row>
    <row r="244" spans="1:1" x14ac:dyDescent="0.35">
      <c r="A244" s="25"/>
    </row>
    <row r="245" spans="1:1" x14ac:dyDescent="0.35">
      <c r="A245" s="25"/>
    </row>
    <row r="246" spans="1:1" x14ac:dyDescent="0.35">
      <c r="A246" s="25"/>
    </row>
    <row r="247" spans="1:1" x14ac:dyDescent="0.35">
      <c r="A247" s="25"/>
    </row>
    <row r="248" spans="1:1" x14ac:dyDescent="0.35">
      <c r="A248" s="25"/>
    </row>
    <row r="249" spans="1:1" x14ac:dyDescent="0.35">
      <c r="A249" s="25"/>
    </row>
    <row r="250" spans="1:1" x14ac:dyDescent="0.35">
      <c r="A250" s="25"/>
    </row>
    <row r="251" spans="1:1" x14ac:dyDescent="0.35">
      <c r="A251" s="25"/>
    </row>
    <row r="252" spans="1:1" x14ac:dyDescent="0.35">
      <c r="A252" s="25"/>
    </row>
    <row r="253" spans="1:1" x14ac:dyDescent="0.35">
      <c r="A253" s="2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4AEA2-E6DC-410B-BE86-AFB0BBA4E7FF}">
  <sheetPr codeName="Sheet5"/>
  <dimension ref="A1:H253"/>
  <sheetViews>
    <sheetView topLeftCell="A3" workbookViewId="0">
      <selection activeCell="H3" sqref="H3:H253"/>
    </sheetView>
  </sheetViews>
  <sheetFormatPr defaultRowHeight="14.5" x14ac:dyDescent="0.35"/>
  <cols>
    <col min="1" max="1" width="10.453125" bestFit="1" customWidth="1"/>
  </cols>
  <sheetData>
    <row r="1" spans="1:8" x14ac:dyDescent="0.35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</row>
    <row r="2" spans="1:8" x14ac:dyDescent="0.35">
      <c r="A2" s="25">
        <v>43384</v>
      </c>
      <c r="B2">
        <v>2776.8701169999999</v>
      </c>
      <c r="C2">
        <v>2795.139893</v>
      </c>
      <c r="D2">
        <v>2710.51001</v>
      </c>
      <c r="E2">
        <v>2728.3701169999999</v>
      </c>
      <c r="F2">
        <v>2728.3701169999999</v>
      </c>
      <c r="G2">
        <v>4890630000</v>
      </c>
    </row>
    <row r="3" spans="1:8" x14ac:dyDescent="0.35">
      <c r="A3" s="25">
        <v>43385</v>
      </c>
      <c r="B3">
        <v>2770.540039</v>
      </c>
      <c r="C3">
        <v>2775.7700199999999</v>
      </c>
      <c r="D3">
        <v>2729.4399410000001</v>
      </c>
      <c r="E3">
        <v>2767.1298830000001</v>
      </c>
      <c r="F3">
        <v>2767.1298830000001</v>
      </c>
      <c r="G3">
        <v>3966040000</v>
      </c>
      <c r="H3">
        <f>F3/F2-1</f>
        <v>1.4206197963573475E-2</v>
      </c>
    </row>
    <row r="4" spans="1:8" x14ac:dyDescent="0.35">
      <c r="A4" s="25">
        <v>43388</v>
      </c>
      <c r="B4">
        <v>2763.830078</v>
      </c>
      <c r="C4">
        <v>2775.98999</v>
      </c>
      <c r="D4">
        <v>2749.030029</v>
      </c>
      <c r="E4">
        <v>2750.790039</v>
      </c>
      <c r="F4">
        <v>2750.790039</v>
      </c>
      <c r="G4">
        <v>3300140000</v>
      </c>
      <c r="H4">
        <f t="shared" ref="H4:H67" si="0">F4/F3-1</f>
        <v>-5.9049790544292158E-3</v>
      </c>
    </row>
    <row r="5" spans="1:8" x14ac:dyDescent="0.35">
      <c r="A5" s="25">
        <v>43389</v>
      </c>
      <c r="B5">
        <v>2767.0500489999999</v>
      </c>
      <c r="C5">
        <v>2813.459961</v>
      </c>
      <c r="D5">
        <v>2766.9099120000001</v>
      </c>
      <c r="E5">
        <v>2809.919922</v>
      </c>
      <c r="F5">
        <v>2809.919922</v>
      </c>
      <c r="G5">
        <v>3428340000</v>
      </c>
      <c r="H5">
        <f t="shared" si="0"/>
        <v>2.1495600231814072E-2</v>
      </c>
    </row>
    <row r="6" spans="1:8" x14ac:dyDescent="0.35">
      <c r="A6" s="25">
        <v>43390</v>
      </c>
      <c r="B6">
        <v>2811.669922</v>
      </c>
      <c r="C6">
        <v>2816.9399410000001</v>
      </c>
      <c r="D6">
        <v>2781.8100589999999</v>
      </c>
      <c r="E6">
        <v>2809.209961</v>
      </c>
      <c r="F6">
        <v>2809.209961</v>
      </c>
      <c r="G6">
        <v>3321710000</v>
      </c>
      <c r="H6">
        <f t="shared" si="0"/>
        <v>-2.5266236039023227E-4</v>
      </c>
    </row>
    <row r="7" spans="1:8" x14ac:dyDescent="0.35">
      <c r="A7" s="25">
        <v>43391</v>
      </c>
      <c r="B7">
        <v>2802</v>
      </c>
      <c r="C7">
        <v>2806.040039</v>
      </c>
      <c r="D7">
        <v>2755.179932</v>
      </c>
      <c r="E7">
        <v>2768.780029</v>
      </c>
      <c r="F7">
        <v>2768.780029</v>
      </c>
      <c r="G7">
        <v>3616440000</v>
      </c>
      <c r="H7">
        <f t="shared" si="0"/>
        <v>-1.4391922484002562E-2</v>
      </c>
    </row>
    <row r="8" spans="1:8" x14ac:dyDescent="0.35">
      <c r="A8" s="25">
        <v>43392</v>
      </c>
      <c r="B8">
        <v>2775.6599120000001</v>
      </c>
      <c r="C8">
        <v>2797.7700199999999</v>
      </c>
      <c r="D8">
        <v>2760.2700199999999</v>
      </c>
      <c r="E8">
        <v>2767.780029</v>
      </c>
      <c r="F8">
        <v>2767.780029</v>
      </c>
      <c r="G8">
        <v>3566490000</v>
      </c>
      <c r="H8">
        <f t="shared" si="0"/>
        <v>-3.6116989776224795E-4</v>
      </c>
    </row>
    <row r="9" spans="1:8" x14ac:dyDescent="0.35">
      <c r="A9" s="25">
        <v>43395</v>
      </c>
      <c r="B9">
        <v>2773.9399410000001</v>
      </c>
      <c r="C9">
        <v>2778.9399410000001</v>
      </c>
      <c r="D9">
        <v>2749.219971</v>
      </c>
      <c r="E9">
        <v>2755.8798830000001</v>
      </c>
      <c r="F9">
        <v>2755.8798830000001</v>
      </c>
      <c r="G9">
        <v>3307140000</v>
      </c>
      <c r="H9">
        <f t="shared" si="0"/>
        <v>-4.2995273740376039E-3</v>
      </c>
    </row>
    <row r="10" spans="1:8" x14ac:dyDescent="0.35">
      <c r="A10" s="25">
        <v>43396</v>
      </c>
      <c r="B10">
        <v>2721.030029</v>
      </c>
      <c r="C10">
        <v>2753.5900879999999</v>
      </c>
      <c r="D10">
        <v>2691.429932</v>
      </c>
      <c r="E10">
        <v>2740.6899410000001</v>
      </c>
      <c r="F10">
        <v>2740.6899410000001</v>
      </c>
      <c r="G10">
        <v>4348580000</v>
      </c>
      <c r="H10">
        <f t="shared" si="0"/>
        <v>-5.5118302120862328E-3</v>
      </c>
    </row>
    <row r="11" spans="1:8" x14ac:dyDescent="0.35">
      <c r="A11" s="25">
        <v>43397</v>
      </c>
      <c r="B11">
        <v>2737.8701169999999</v>
      </c>
      <c r="C11">
        <v>2742.5900879999999</v>
      </c>
      <c r="D11">
        <v>2651.889893</v>
      </c>
      <c r="E11">
        <v>2656.1000979999999</v>
      </c>
      <c r="F11">
        <v>2656.1000979999999</v>
      </c>
      <c r="G11">
        <v>4709310000</v>
      </c>
      <c r="H11">
        <f t="shared" si="0"/>
        <v>-3.0864433708665207E-2</v>
      </c>
    </row>
    <row r="12" spans="1:8" x14ac:dyDescent="0.35">
      <c r="A12" s="25">
        <v>43398</v>
      </c>
      <c r="B12">
        <v>2674.8798830000001</v>
      </c>
      <c r="C12">
        <v>2722.6999510000001</v>
      </c>
      <c r="D12">
        <v>2667.8400879999999</v>
      </c>
      <c r="E12">
        <v>2705.570068</v>
      </c>
      <c r="F12">
        <v>2705.570068</v>
      </c>
      <c r="G12">
        <v>4634770000</v>
      </c>
      <c r="H12">
        <f t="shared" si="0"/>
        <v>1.8625039785680642E-2</v>
      </c>
    </row>
    <row r="13" spans="1:8" x14ac:dyDescent="0.35">
      <c r="A13" s="25">
        <v>43399</v>
      </c>
      <c r="B13">
        <v>2667.860107</v>
      </c>
      <c r="C13">
        <v>2692.3798830000001</v>
      </c>
      <c r="D13">
        <v>2628.1599120000001</v>
      </c>
      <c r="E13">
        <v>2658.6899410000001</v>
      </c>
      <c r="F13">
        <v>2658.6899410000001</v>
      </c>
      <c r="G13">
        <v>4803150000</v>
      </c>
      <c r="H13">
        <f t="shared" si="0"/>
        <v>-1.7327264059605163E-2</v>
      </c>
    </row>
    <row r="14" spans="1:8" x14ac:dyDescent="0.35">
      <c r="A14" s="25">
        <v>43402</v>
      </c>
      <c r="B14">
        <v>2682.6499020000001</v>
      </c>
      <c r="C14">
        <v>2706.8500979999999</v>
      </c>
      <c r="D14">
        <v>2603.540039</v>
      </c>
      <c r="E14">
        <v>2641.25</v>
      </c>
      <c r="F14">
        <v>2641.25</v>
      </c>
      <c r="G14">
        <v>4673700000</v>
      </c>
      <c r="H14">
        <f t="shared" si="0"/>
        <v>-6.5595994219019849E-3</v>
      </c>
    </row>
    <row r="15" spans="1:8" x14ac:dyDescent="0.35">
      <c r="A15" s="25">
        <v>43403</v>
      </c>
      <c r="B15">
        <v>2640.679932</v>
      </c>
      <c r="C15">
        <v>2685.429932</v>
      </c>
      <c r="D15">
        <v>2635.3400879999999</v>
      </c>
      <c r="E15">
        <v>2682.6298830000001</v>
      </c>
      <c r="F15">
        <v>2682.6298830000001</v>
      </c>
      <c r="G15">
        <v>5106380000</v>
      </c>
      <c r="H15">
        <f t="shared" si="0"/>
        <v>1.5666780123047896E-2</v>
      </c>
    </row>
    <row r="16" spans="1:8" x14ac:dyDescent="0.35">
      <c r="A16" s="25">
        <v>43404</v>
      </c>
      <c r="B16">
        <v>2705.6000979999999</v>
      </c>
      <c r="C16">
        <v>2736.6899410000001</v>
      </c>
      <c r="D16">
        <v>2705.6000979999999</v>
      </c>
      <c r="E16">
        <v>2711.73999</v>
      </c>
      <c r="F16">
        <v>2711.73999</v>
      </c>
      <c r="G16">
        <v>5112420000</v>
      </c>
      <c r="H16">
        <f t="shared" si="0"/>
        <v>1.0851331816018606E-2</v>
      </c>
    </row>
    <row r="17" spans="1:8" x14ac:dyDescent="0.35">
      <c r="A17" s="25">
        <v>43405</v>
      </c>
      <c r="B17">
        <v>2717.580078</v>
      </c>
      <c r="C17">
        <v>2741.669922</v>
      </c>
      <c r="D17">
        <v>2708.8500979999999</v>
      </c>
      <c r="E17">
        <v>2740.3701169999999</v>
      </c>
      <c r="F17">
        <v>2740.3701169999999</v>
      </c>
      <c r="G17">
        <v>4708420000</v>
      </c>
      <c r="H17">
        <f t="shared" si="0"/>
        <v>1.0557843711262338E-2</v>
      </c>
    </row>
    <row r="18" spans="1:8" x14ac:dyDescent="0.35">
      <c r="A18" s="25">
        <v>43406</v>
      </c>
      <c r="B18">
        <v>2745.4499510000001</v>
      </c>
      <c r="C18">
        <v>2756.5500489999999</v>
      </c>
      <c r="D18">
        <v>2700.4399410000001</v>
      </c>
      <c r="E18">
        <v>2723.0600589999999</v>
      </c>
      <c r="F18">
        <v>2723.0600589999999</v>
      </c>
      <c r="G18">
        <v>4237930000</v>
      </c>
      <c r="H18">
        <f t="shared" si="0"/>
        <v>-6.3166861631632765E-3</v>
      </c>
    </row>
    <row r="19" spans="1:8" x14ac:dyDescent="0.35">
      <c r="A19" s="25">
        <v>43409</v>
      </c>
      <c r="B19">
        <v>2726.3701169999999</v>
      </c>
      <c r="C19">
        <v>2744.2700199999999</v>
      </c>
      <c r="D19">
        <v>2717.9399410000001</v>
      </c>
      <c r="E19">
        <v>2738.3100589999999</v>
      </c>
      <c r="F19">
        <v>2738.3100589999999</v>
      </c>
      <c r="G19">
        <v>3623320000</v>
      </c>
      <c r="H19">
        <f t="shared" si="0"/>
        <v>5.6003171687664111E-3</v>
      </c>
    </row>
    <row r="20" spans="1:8" x14ac:dyDescent="0.35">
      <c r="A20" s="25">
        <v>43410</v>
      </c>
      <c r="B20">
        <v>2738.3999020000001</v>
      </c>
      <c r="C20">
        <v>2756.820068</v>
      </c>
      <c r="D20">
        <v>2737.080078</v>
      </c>
      <c r="E20">
        <v>2755.4499510000001</v>
      </c>
      <c r="F20">
        <v>2755.4499510000001</v>
      </c>
      <c r="G20">
        <v>3510860000</v>
      </c>
      <c r="H20">
        <f t="shared" si="0"/>
        <v>6.2592955621174617E-3</v>
      </c>
    </row>
    <row r="21" spans="1:8" x14ac:dyDescent="0.35">
      <c r="A21" s="25">
        <v>43411</v>
      </c>
      <c r="B21">
        <v>2774.1298830000001</v>
      </c>
      <c r="C21">
        <v>2815.1499020000001</v>
      </c>
      <c r="D21">
        <v>2774.1298830000001</v>
      </c>
      <c r="E21">
        <v>2813.889893</v>
      </c>
      <c r="F21">
        <v>2813.889893</v>
      </c>
      <c r="G21">
        <v>3914750000</v>
      </c>
      <c r="H21">
        <f t="shared" si="0"/>
        <v>2.1208856280910071E-2</v>
      </c>
    </row>
    <row r="22" spans="1:8" x14ac:dyDescent="0.35">
      <c r="A22" s="25">
        <v>43412</v>
      </c>
      <c r="B22">
        <v>2806.3798830000001</v>
      </c>
      <c r="C22">
        <v>2814.75</v>
      </c>
      <c r="D22">
        <v>2794.98999</v>
      </c>
      <c r="E22">
        <v>2806.830078</v>
      </c>
      <c r="F22">
        <v>2806.830078</v>
      </c>
      <c r="G22">
        <v>3630490000</v>
      </c>
      <c r="H22">
        <f t="shared" si="0"/>
        <v>-2.5089165775684652E-3</v>
      </c>
    </row>
    <row r="23" spans="1:8" x14ac:dyDescent="0.35">
      <c r="A23" s="25">
        <v>43413</v>
      </c>
      <c r="B23">
        <v>2794.1000979999999</v>
      </c>
      <c r="C23">
        <v>2794.1000979999999</v>
      </c>
      <c r="D23">
        <v>2764.23999</v>
      </c>
      <c r="E23">
        <v>2781.01001</v>
      </c>
      <c r="F23">
        <v>2781.01001</v>
      </c>
      <c r="G23">
        <v>4019090000</v>
      </c>
      <c r="H23">
        <f t="shared" si="0"/>
        <v>-9.1990135784770777E-3</v>
      </c>
    </row>
    <row r="24" spans="1:8" x14ac:dyDescent="0.35">
      <c r="A24" s="25">
        <v>43416</v>
      </c>
      <c r="B24">
        <v>2773.929932</v>
      </c>
      <c r="C24">
        <v>2775.98999</v>
      </c>
      <c r="D24">
        <v>2722</v>
      </c>
      <c r="E24">
        <v>2726.219971</v>
      </c>
      <c r="F24">
        <v>2726.219971</v>
      </c>
      <c r="G24">
        <v>3670930000</v>
      </c>
      <c r="H24">
        <f t="shared" si="0"/>
        <v>-1.970148931610638E-2</v>
      </c>
    </row>
    <row r="25" spans="1:8" x14ac:dyDescent="0.35">
      <c r="A25" s="25">
        <v>43417</v>
      </c>
      <c r="B25">
        <v>2730.0500489999999</v>
      </c>
      <c r="C25">
        <v>2754.6000979999999</v>
      </c>
      <c r="D25">
        <v>2714.9799800000001</v>
      </c>
      <c r="E25">
        <v>2722.179932</v>
      </c>
      <c r="F25">
        <v>2722.179932</v>
      </c>
      <c r="G25">
        <v>4091440000</v>
      </c>
      <c r="H25">
        <f t="shared" si="0"/>
        <v>-1.481919670083709E-3</v>
      </c>
    </row>
    <row r="26" spans="1:8" x14ac:dyDescent="0.35">
      <c r="A26" s="25">
        <v>43418</v>
      </c>
      <c r="B26">
        <v>2737.8999020000001</v>
      </c>
      <c r="C26">
        <v>2746.8000489999999</v>
      </c>
      <c r="D26">
        <v>2685.75</v>
      </c>
      <c r="E26">
        <v>2701.580078</v>
      </c>
      <c r="F26">
        <v>2701.580078</v>
      </c>
      <c r="G26">
        <v>4402370000</v>
      </c>
      <c r="H26">
        <f t="shared" si="0"/>
        <v>-7.5674108672402207E-3</v>
      </c>
    </row>
    <row r="27" spans="1:8" x14ac:dyDescent="0.35">
      <c r="A27" s="25">
        <v>43419</v>
      </c>
      <c r="B27">
        <v>2693.5200199999999</v>
      </c>
      <c r="C27">
        <v>2735.3798830000001</v>
      </c>
      <c r="D27">
        <v>2670.75</v>
      </c>
      <c r="E27">
        <v>2730.1999510000001</v>
      </c>
      <c r="F27">
        <v>2730.1999510000001</v>
      </c>
      <c r="G27">
        <v>4179140000</v>
      </c>
      <c r="H27">
        <f t="shared" si="0"/>
        <v>1.0593753349405599E-2</v>
      </c>
    </row>
    <row r="28" spans="1:8" x14ac:dyDescent="0.35">
      <c r="A28" s="25">
        <v>43420</v>
      </c>
      <c r="B28">
        <v>2718.540039</v>
      </c>
      <c r="C28">
        <v>2746.75</v>
      </c>
      <c r="D28">
        <v>2712.1599120000001</v>
      </c>
      <c r="E28">
        <v>2736.2700199999999</v>
      </c>
      <c r="F28">
        <v>2736.2700199999999</v>
      </c>
      <c r="G28">
        <v>3975180000</v>
      </c>
      <c r="H28">
        <f t="shared" si="0"/>
        <v>2.2233056585385658E-3</v>
      </c>
    </row>
    <row r="29" spans="1:8" x14ac:dyDescent="0.35">
      <c r="A29" s="25">
        <v>43423</v>
      </c>
      <c r="B29">
        <v>2730.73999</v>
      </c>
      <c r="C29">
        <v>2733.1599120000001</v>
      </c>
      <c r="D29">
        <v>2681.0900879999999</v>
      </c>
      <c r="E29">
        <v>2690.7299800000001</v>
      </c>
      <c r="F29">
        <v>2690.7299800000001</v>
      </c>
      <c r="G29">
        <v>3772900000</v>
      </c>
      <c r="H29">
        <f t="shared" si="0"/>
        <v>-1.6643108928262818E-2</v>
      </c>
    </row>
    <row r="30" spans="1:8" x14ac:dyDescent="0.35">
      <c r="A30" s="25">
        <v>43424</v>
      </c>
      <c r="B30">
        <v>2654.6000979999999</v>
      </c>
      <c r="C30">
        <v>2669.4399410000001</v>
      </c>
      <c r="D30">
        <v>2631.5200199999999</v>
      </c>
      <c r="E30">
        <v>2641.889893</v>
      </c>
      <c r="F30">
        <v>2641.889893</v>
      </c>
      <c r="G30">
        <v>4357900000</v>
      </c>
      <c r="H30">
        <f t="shared" si="0"/>
        <v>-1.8151240504630684E-2</v>
      </c>
    </row>
    <row r="31" spans="1:8" x14ac:dyDescent="0.35">
      <c r="A31" s="25">
        <v>43425</v>
      </c>
      <c r="B31">
        <v>2657.73999</v>
      </c>
      <c r="C31">
        <v>2670.7299800000001</v>
      </c>
      <c r="D31">
        <v>2649.820068</v>
      </c>
      <c r="E31">
        <v>2649.929932</v>
      </c>
      <c r="F31">
        <v>2649.929932</v>
      </c>
      <c r="G31">
        <v>3233550000</v>
      </c>
      <c r="H31">
        <f t="shared" si="0"/>
        <v>3.0432907220330208E-3</v>
      </c>
    </row>
    <row r="32" spans="1:8" x14ac:dyDescent="0.35">
      <c r="A32" s="25">
        <v>43427</v>
      </c>
      <c r="B32">
        <v>2633.360107</v>
      </c>
      <c r="C32">
        <v>2647.5500489999999</v>
      </c>
      <c r="D32">
        <v>2631.0900879999999</v>
      </c>
      <c r="E32">
        <v>2632.5600589999999</v>
      </c>
      <c r="F32">
        <v>2632.5600589999999</v>
      </c>
      <c r="G32">
        <v>1651650000</v>
      </c>
      <c r="H32">
        <f t="shared" si="0"/>
        <v>-6.5548423715832138E-3</v>
      </c>
    </row>
    <row r="33" spans="1:8" x14ac:dyDescent="0.35">
      <c r="A33" s="25">
        <v>43430</v>
      </c>
      <c r="B33">
        <v>2649.969971</v>
      </c>
      <c r="C33">
        <v>2674.3500979999999</v>
      </c>
      <c r="D33">
        <v>2649.969971</v>
      </c>
      <c r="E33">
        <v>2673.4499510000001</v>
      </c>
      <c r="F33">
        <v>2673.4499510000001</v>
      </c>
      <c r="G33">
        <v>3443950000</v>
      </c>
      <c r="H33">
        <f t="shared" si="0"/>
        <v>1.5532368144919984E-2</v>
      </c>
    </row>
    <row r="34" spans="1:8" x14ac:dyDescent="0.35">
      <c r="A34" s="25">
        <v>43431</v>
      </c>
      <c r="B34">
        <v>2663.75</v>
      </c>
      <c r="C34">
        <v>2682.530029</v>
      </c>
      <c r="D34">
        <v>2655.889893</v>
      </c>
      <c r="E34">
        <v>2682.169922</v>
      </c>
      <c r="F34">
        <v>2682.169922</v>
      </c>
      <c r="G34">
        <v>3485220000</v>
      </c>
      <c r="H34">
        <f t="shared" si="0"/>
        <v>3.2616922552592964E-3</v>
      </c>
    </row>
    <row r="35" spans="1:8" x14ac:dyDescent="0.35">
      <c r="A35" s="25">
        <v>43432</v>
      </c>
      <c r="B35">
        <v>2691.4499510000001</v>
      </c>
      <c r="C35">
        <v>2744</v>
      </c>
      <c r="D35">
        <v>2684.3798830000001</v>
      </c>
      <c r="E35">
        <v>2743.790039</v>
      </c>
      <c r="F35">
        <v>2743.790039</v>
      </c>
      <c r="G35">
        <v>3951670000</v>
      </c>
      <c r="H35">
        <f t="shared" si="0"/>
        <v>2.2973979573244874E-2</v>
      </c>
    </row>
    <row r="36" spans="1:8" x14ac:dyDescent="0.35">
      <c r="A36" s="25">
        <v>43433</v>
      </c>
      <c r="B36">
        <v>2736.969971</v>
      </c>
      <c r="C36">
        <v>2753.75</v>
      </c>
      <c r="D36">
        <v>2722.9399410000001</v>
      </c>
      <c r="E36">
        <v>2737.8000489999999</v>
      </c>
      <c r="F36">
        <v>2737.8000489999999</v>
      </c>
      <c r="G36">
        <v>3560770000</v>
      </c>
      <c r="H36">
        <f t="shared" si="0"/>
        <v>-2.1831080056632368E-3</v>
      </c>
    </row>
    <row r="37" spans="1:8" x14ac:dyDescent="0.35">
      <c r="A37" s="25">
        <v>43434</v>
      </c>
      <c r="B37">
        <v>2737.76001</v>
      </c>
      <c r="C37">
        <v>2760.8798830000001</v>
      </c>
      <c r="D37">
        <v>2732.76001</v>
      </c>
      <c r="E37">
        <v>2760.169922</v>
      </c>
      <c r="F37">
        <v>2760.169922</v>
      </c>
      <c r="G37">
        <v>4658580000</v>
      </c>
      <c r="H37">
        <f t="shared" si="0"/>
        <v>8.1707475343828495E-3</v>
      </c>
    </row>
    <row r="38" spans="1:8" x14ac:dyDescent="0.35">
      <c r="A38" s="25">
        <v>43437</v>
      </c>
      <c r="B38">
        <v>2790.5</v>
      </c>
      <c r="C38">
        <v>2800.179932</v>
      </c>
      <c r="D38">
        <v>2773.3798830000001</v>
      </c>
      <c r="E38">
        <v>2790.3701169999999</v>
      </c>
      <c r="F38">
        <v>2790.3701169999999</v>
      </c>
      <c r="G38">
        <v>4186060000</v>
      </c>
      <c r="H38">
        <f t="shared" si="0"/>
        <v>1.0941426018481248E-2</v>
      </c>
    </row>
    <row r="39" spans="1:8" x14ac:dyDescent="0.35">
      <c r="A39" s="25">
        <v>43438</v>
      </c>
      <c r="B39">
        <v>2782.429932</v>
      </c>
      <c r="C39">
        <v>2785.929932</v>
      </c>
      <c r="D39">
        <v>2697.179932</v>
      </c>
      <c r="E39">
        <v>2700.0600589999999</v>
      </c>
      <c r="F39">
        <v>2700.0600589999999</v>
      </c>
      <c r="G39">
        <v>4499840000</v>
      </c>
      <c r="H39">
        <f t="shared" si="0"/>
        <v>-3.2364902938788132E-2</v>
      </c>
    </row>
    <row r="40" spans="1:8" x14ac:dyDescent="0.35">
      <c r="A40" s="25">
        <v>43440</v>
      </c>
      <c r="B40">
        <v>2663.51001</v>
      </c>
      <c r="C40">
        <v>2696.1499020000001</v>
      </c>
      <c r="D40">
        <v>2621.530029</v>
      </c>
      <c r="E40">
        <v>2695.9499510000001</v>
      </c>
      <c r="F40">
        <v>2695.9499510000001</v>
      </c>
      <c r="G40">
        <v>5141470000</v>
      </c>
      <c r="H40">
        <f t="shared" si="0"/>
        <v>-1.5222283616617149E-3</v>
      </c>
    </row>
    <row r="41" spans="1:8" x14ac:dyDescent="0.35">
      <c r="A41" s="25">
        <v>43441</v>
      </c>
      <c r="B41">
        <v>2691.26001</v>
      </c>
      <c r="C41">
        <v>2708.540039</v>
      </c>
      <c r="D41">
        <v>2623.139893</v>
      </c>
      <c r="E41">
        <v>2633.080078</v>
      </c>
      <c r="F41">
        <v>2633.080078</v>
      </c>
      <c r="G41">
        <v>4216690000</v>
      </c>
      <c r="H41">
        <f t="shared" si="0"/>
        <v>-2.332011874948936E-2</v>
      </c>
    </row>
    <row r="42" spans="1:8" x14ac:dyDescent="0.35">
      <c r="A42" s="25">
        <v>43444</v>
      </c>
      <c r="B42">
        <v>2630.860107</v>
      </c>
      <c r="C42">
        <v>2647.51001</v>
      </c>
      <c r="D42">
        <v>2583.2299800000001</v>
      </c>
      <c r="E42">
        <v>2637.719971</v>
      </c>
      <c r="F42">
        <v>2637.719971</v>
      </c>
      <c r="G42">
        <v>4151030000</v>
      </c>
      <c r="H42">
        <f t="shared" si="0"/>
        <v>1.7621541550396636E-3</v>
      </c>
    </row>
    <row r="43" spans="1:8" x14ac:dyDescent="0.35">
      <c r="A43" s="25">
        <v>43445</v>
      </c>
      <c r="B43">
        <v>2664.4399410000001</v>
      </c>
      <c r="C43">
        <v>2674.3500979999999</v>
      </c>
      <c r="D43">
        <v>2621.3000489999999</v>
      </c>
      <c r="E43">
        <v>2636.780029</v>
      </c>
      <c r="F43">
        <v>2636.780029</v>
      </c>
      <c r="G43">
        <v>3905870000</v>
      </c>
      <c r="H43">
        <f t="shared" si="0"/>
        <v>-3.5634639398196555E-4</v>
      </c>
    </row>
    <row r="44" spans="1:8" x14ac:dyDescent="0.35">
      <c r="A44" s="25">
        <v>43446</v>
      </c>
      <c r="B44">
        <v>2658.2299800000001</v>
      </c>
      <c r="C44">
        <v>2685.4399410000001</v>
      </c>
      <c r="D44">
        <v>2650.26001</v>
      </c>
      <c r="E44">
        <v>2651.070068</v>
      </c>
      <c r="F44">
        <v>2651.070068</v>
      </c>
      <c r="G44">
        <v>3958890000</v>
      </c>
      <c r="H44">
        <f t="shared" si="0"/>
        <v>5.4195036532567187E-3</v>
      </c>
    </row>
    <row r="45" spans="1:8" x14ac:dyDescent="0.35">
      <c r="A45" s="25">
        <v>43447</v>
      </c>
      <c r="B45">
        <v>2658.6999510000001</v>
      </c>
      <c r="C45">
        <v>2670.1899410000001</v>
      </c>
      <c r="D45">
        <v>2637.2700199999999</v>
      </c>
      <c r="E45">
        <v>2650.540039</v>
      </c>
      <c r="F45">
        <v>2650.540039</v>
      </c>
      <c r="G45">
        <v>3927720000</v>
      </c>
      <c r="H45">
        <f t="shared" si="0"/>
        <v>-1.9993021172759473E-4</v>
      </c>
    </row>
    <row r="46" spans="1:8" x14ac:dyDescent="0.35">
      <c r="A46" s="25">
        <v>43448</v>
      </c>
      <c r="B46">
        <v>2629.679932</v>
      </c>
      <c r="C46">
        <v>2635.070068</v>
      </c>
      <c r="D46">
        <v>2593.8400879999999</v>
      </c>
      <c r="E46">
        <v>2599.9499510000001</v>
      </c>
      <c r="F46">
        <v>2599.9499510000001</v>
      </c>
      <c r="G46">
        <v>4035020000</v>
      </c>
      <c r="H46">
        <f t="shared" si="0"/>
        <v>-1.9086709597145535E-2</v>
      </c>
    </row>
    <row r="47" spans="1:8" x14ac:dyDescent="0.35">
      <c r="A47" s="25">
        <v>43451</v>
      </c>
      <c r="B47">
        <v>2590.75</v>
      </c>
      <c r="C47">
        <v>2601.1298830000001</v>
      </c>
      <c r="D47">
        <v>2530.540039</v>
      </c>
      <c r="E47">
        <v>2545.9399410000001</v>
      </c>
      <c r="F47">
        <v>2545.9399410000001</v>
      </c>
      <c r="G47">
        <v>4616350000</v>
      </c>
      <c r="H47">
        <f t="shared" si="0"/>
        <v>-2.077348065074347E-2</v>
      </c>
    </row>
    <row r="48" spans="1:8" x14ac:dyDescent="0.35">
      <c r="A48" s="25">
        <v>43452</v>
      </c>
      <c r="B48">
        <v>2559.8999020000001</v>
      </c>
      <c r="C48">
        <v>2573.98999</v>
      </c>
      <c r="D48">
        <v>2528.709961</v>
      </c>
      <c r="E48">
        <v>2546.1599120000001</v>
      </c>
      <c r="F48">
        <v>2546.1599120000001</v>
      </c>
      <c r="G48">
        <v>4470880000</v>
      </c>
      <c r="H48">
        <f t="shared" si="0"/>
        <v>8.6400702725697442E-5</v>
      </c>
    </row>
    <row r="49" spans="1:8" x14ac:dyDescent="0.35">
      <c r="A49" s="25">
        <v>43453</v>
      </c>
      <c r="B49">
        <v>2547.0500489999999</v>
      </c>
      <c r="C49">
        <v>2585.290039</v>
      </c>
      <c r="D49">
        <v>2488.959961</v>
      </c>
      <c r="E49">
        <v>2506.959961</v>
      </c>
      <c r="F49">
        <v>2506.959961</v>
      </c>
      <c r="G49">
        <v>5127940000</v>
      </c>
      <c r="H49">
        <f t="shared" si="0"/>
        <v>-1.5395714469955912E-2</v>
      </c>
    </row>
    <row r="50" spans="1:8" x14ac:dyDescent="0.35">
      <c r="A50" s="25">
        <v>43454</v>
      </c>
      <c r="B50">
        <v>2496.7700199999999</v>
      </c>
      <c r="C50">
        <v>2509.6298830000001</v>
      </c>
      <c r="D50">
        <v>2441.179932</v>
      </c>
      <c r="E50">
        <v>2467.419922</v>
      </c>
      <c r="F50">
        <v>2467.419922</v>
      </c>
      <c r="G50">
        <v>5585780000</v>
      </c>
      <c r="H50">
        <f t="shared" si="0"/>
        <v>-1.5772106302099798E-2</v>
      </c>
    </row>
    <row r="51" spans="1:8" x14ac:dyDescent="0.35">
      <c r="A51" s="25">
        <v>43455</v>
      </c>
      <c r="B51">
        <v>2465.3798830000001</v>
      </c>
      <c r="C51">
        <v>2504.4099120000001</v>
      </c>
      <c r="D51">
        <v>2408.5500489999999</v>
      </c>
      <c r="E51">
        <v>2416.6201169999999</v>
      </c>
      <c r="F51">
        <v>2416.6201169999999</v>
      </c>
      <c r="G51">
        <v>7609010000</v>
      </c>
      <c r="H51">
        <f t="shared" si="0"/>
        <v>-2.0588228435321931E-2</v>
      </c>
    </row>
    <row r="52" spans="1:8" x14ac:dyDescent="0.35">
      <c r="A52" s="25">
        <v>43458</v>
      </c>
      <c r="B52">
        <v>2400.5600589999999</v>
      </c>
      <c r="C52">
        <v>2410.3400879999999</v>
      </c>
      <c r="D52">
        <v>2351.1000979999999</v>
      </c>
      <c r="E52">
        <v>2351.1000979999999</v>
      </c>
      <c r="F52">
        <v>2351.1000979999999</v>
      </c>
      <c r="G52">
        <v>2613930000</v>
      </c>
      <c r="H52">
        <f t="shared" si="0"/>
        <v>-2.7112254234371247E-2</v>
      </c>
    </row>
    <row r="53" spans="1:8" x14ac:dyDescent="0.35">
      <c r="A53" s="25">
        <v>43460</v>
      </c>
      <c r="B53">
        <v>2363.1201169999999</v>
      </c>
      <c r="C53">
        <v>2467.76001</v>
      </c>
      <c r="D53">
        <v>2346.580078</v>
      </c>
      <c r="E53">
        <v>2467.6999510000001</v>
      </c>
      <c r="F53">
        <v>2467.6999510000001</v>
      </c>
      <c r="G53">
        <v>4233990000</v>
      </c>
      <c r="H53">
        <f t="shared" si="0"/>
        <v>4.9593742562976217E-2</v>
      </c>
    </row>
    <row r="54" spans="1:8" x14ac:dyDescent="0.35">
      <c r="A54" s="25">
        <v>43461</v>
      </c>
      <c r="B54">
        <v>2442.5</v>
      </c>
      <c r="C54">
        <v>2489.1000979999999</v>
      </c>
      <c r="D54">
        <v>2397.9399410000001</v>
      </c>
      <c r="E54">
        <v>2488.830078</v>
      </c>
      <c r="F54">
        <v>2488.830078</v>
      </c>
      <c r="G54">
        <v>4096610000</v>
      </c>
      <c r="H54">
        <f t="shared" si="0"/>
        <v>8.562680803813727E-3</v>
      </c>
    </row>
    <row r="55" spans="1:8" x14ac:dyDescent="0.35">
      <c r="A55" s="25">
        <v>43462</v>
      </c>
      <c r="B55">
        <v>2498.7700199999999</v>
      </c>
      <c r="C55">
        <v>2520.2700199999999</v>
      </c>
      <c r="D55">
        <v>2472.889893</v>
      </c>
      <c r="E55">
        <v>2485.73999</v>
      </c>
      <c r="F55">
        <v>2485.73999</v>
      </c>
      <c r="G55">
        <v>3702620000</v>
      </c>
      <c r="H55">
        <f t="shared" si="0"/>
        <v>-1.2415825521053803E-3</v>
      </c>
    </row>
    <row r="56" spans="1:8" x14ac:dyDescent="0.35">
      <c r="A56" s="25">
        <v>43465</v>
      </c>
      <c r="B56">
        <v>2498.9399410000001</v>
      </c>
      <c r="C56">
        <v>2509.23999</v>
      </c>
      <c r="D56">
        <v>2482.820068</v>
      </c>
      <c r="E56">
        <v>2506.8500979999999</v>
      </c>
      <c r="F56">
        <v>2506.8500979999999</v>
      </c>
      <c r="G56">
        <v>3442870000</v>
      </c>
      <c r="H56">
        <f t="shared" si="0"/>
        <v>8.4924843647866677E-3</v>
      </c>
    </row>
    <row r="57" spans="1:8" x14ac:dyDescent="0.35">
      <c r="A57" s="25">
        <v>43467</v>
      </c>
      <c r="B57">
        <v>2476.959961</v>
      </c>
      <c r="C57">
        <v>2519.48999</v>
      </c>
      <c r="D57">
        <v>2467.469971</v>
      </c>
      <c r="E57">
        <v>2510.030029</v>
      </c>
      <c r="F57">
        <v>2510.030029</v>
      </c>
      <c r="G57">
        <v>3733160000</v>
      </c>
      <c r="H57">
        <f t="shared" si="0"/>
        <v>1.2684966694007649E-3</v>
      </c>
    </row>
    <row r="58" spans="1:8" x14ac:dyDescent="0.35">
      <c r="A58" s="25">
        <v>43468</v>
      </c>
      <c r="B58">
        <v>2491.919922</v>
      </c>
      <c r="C58">
        <v>2493.139893</v>
      </c>
      <c r="D58">
        <v>2443.959961</v>
      </c>
      <c r="E58">
        <v>2447.889893</v>
      </c>
      <c r="F58">
        <v>2447.889893</v>
      </c>
      <c r="G58">
        <v>3822860000</v>
      </c>
      <c r="H58">
        <f t="shared" si="0"/>
        <v>-2.4756730111614167E-2</v>
      </c>
    </row>
    <row r="59" spans="1:8" x14ac:dyDescent="0.35">
      <c r="A59" s="25">
        <v>43469</v>
      </c>
      <c r="B59">
        <v>2474.330078</v>
      </c>
      <c r="C59">
        <v>2538.070068</v>
      </c>
      <c r="D59">
        <v>2474.330078</v>
      </c>
      <c r="E59">
        <v>2531.9399410000001</v>
      </c>
      <c r="F59">
        <v>2531.9399410000001</v>
      </c>
      <c r="G59">
        <v>4213410000</v>
      </c>
      <c r="H59">
        <f t="shared" si="0"/>
        <v>3.4335714298404429E-2</v>
      </c>
    </row>
    <row r="60" spans="1:8" x14ac:dyDescent="0.35">
      <c r="A60" s="25">
        <v>43472</v>
      </c>
      <c r="B60">
        <v>2535.610107</v>
      </c>
      <c r="C60">
        <v>2566.1599120000001</v>
      </c>
      <c r="D60">
        <v>2524.5600589999999</v>
      </c>
      <c r="E60">
        <v>2549.6899410000001</v>
      </c>
      <c r="F60">
        <v>2549.6899410000001</v>
      </c>
      <c r="G60">
        <v>4104710000</v>
      </c>
      <c r="H60">
        <f t="shared" si="0"/>
        <v>7.010434849805236E-3</v>
      </c>
    </row>
    <row r="61" spans="1:8" x14ac:dyDescent="0.35">
      <c r="A61" s="25">
        <v>43473</v>
      </c>
      <c r="B61">
        <v>2568.110107</v>
      </c>
      <c r="C61">
        <v>2579.820068</v>
      </c>
      <c r="D61">
        <v>2547.5600589999999</v>
      </c>
      <c r="E61">
        <v>2574.4099120000001</v>
      </c>
      <c r="F61">
        <v>2574.4099120000001</v>
      </c>
      <c r="G61">
        <v>4083030000</v>
      </c>
      <c r="H61">
        <f t="shared" si="0"/>
        <v>9.6952851413394381E-3</v>
      </c>
    </row>
    <row r="62" spans="1:8" x14ac:dyDescent="0.35">
      <c r="A62" s="25">
        <v>43474</v>
      </c>
      <c r="B62">
        <v>2580</v>
      </c>
      <c r="C62">
        <v>2595.320068</v>
      </c>
      <c r="D62">
        <v>2568.889893</v>
      </c>
      <c r="E62">
        <v>2584.959961</v>
      </c>
      <c r="F62">
        <v>2584.959961</v>
      </c>
      <c r="G62">
        <v>4052480000</v>
      </c>
      <c r="H62">
        <f t="shared" si="0"/>
        <v>4.0980455174692842E-3</v>
      </c>
    </row>
    <row r="63" spans="1:8" x14ac:dyDescent="0.35">
      <c r="A63" s="25">
        <v>43475</v>
      </c>
      <c r="B63">
        <v>2573.51001</v>
      </c>
      <c r="C63">
        <v>2597.820068</v>
      </c>
      <c r="D63">
        <v>2562.0200199999999</v>
      </c>
      <c r="E63">
        <v>2596.639893</v>
      </c>
      <c r="F63">
        <v>2596.639893</v>
      </c>
      <c r="G63">
        <v>3704500000</v>
      </c>
      <c r="H63">
        <f t="shared" si="0"/>
        <v>4.5184189218472337E-3</v>
      </c>
    </row>
    <row r="64" spans="1:8" x14ac:dyDescent="0.35">
      <c r="A64" s="25">
        <v>43476</v>
      </c>
      <c r="B64">
        <v>2588.110107</v>
      </c>
      <c r="C64">
        <v>2596.2700199999999</v>
      </c>
      <c r="D64">
        <v>2577.3999020000001</v>
      </c>
      <c r="E64">
        <v>2596.26001</v>
      </c>
      <c r="F64">
        <v>2596.26001</v>
      </c>
      <c r="G64">
        <v>3434490000</v>
      </c>
      <c r="H64">
        <f t="shared" si="0"/>
        <v>-1.462979140943732E-4</v>
      </c>
    </row>
    <row r="65" spans="1:8" x14ac:dyDescent="0.35">
      <c r="A65" s="25">
        <v>43479</v>
      </c>
      <c r="B65">
        <v>2580.3100589999999</v>
      </c>
      <c r="C65">
        <v>2589.320068</v>
      </c>
      <c r="D65">
        <v>2570.4099120000001</v>
      </c>
      <c r="E65">
        <v>2582.610107</v>
      </c>
      <c r="F65">
        <v>2582.610107</v>
      </c>
      <c r="G65">
        <v>3664450000</v>
      </c>
      <c r="H65">
        <f t="shared" si="0"/>
        <v>-5.2575254201908672E-3</v>
      </c>
    </row>
    <row r="66" spans="1:8" x14ac:dyDescent="0.35">
      <c r="A66" s="25">
        <v>43480</v>
      </c>
      <c r="B66">
        <v>2585.1000979999999</v>
      </c>
      <c r="C66">
        <v>2613.080078</v>
      </c>
      <c r="D66">
        <v>2585.1000979999999</v>
      </c>
      <c r="E66">
        <v>2610.3000489999999</v>
      </c>
      <c r="F66">
        <v>2610.3000489999999</v>
      </c>
      <c r="G66">
        <v>3572330000</v>
      </c>
      <c r="H66">
        <f t="shared" si="0"/>
        <v>1.0721688854600231E-2</v>
      </c>
    </row>
    <row r="67" spans="1:8" x14ac:dyDescent="0.35">
      <c r="A67" s="25">
        <v>43481</v>
      </c>
      <c r="B67">
        <v>2614.75</v>
      </c>
      <c r="C67">
        <v>2625.76001</v>
      </c>
      <c r="D67">
        <v>2612.679932</v>
      </c>
      <c r="E67">
        <v>2616.1000979999999</v>
      </c>
      <c r="F67">
        <v>2616.1000979999999</v>
      </c>
      <c r="G67">
        <v>3863770000</v>
      </c>
      <c r="H67">
        <f t="shared" si="0"/>
        <v>2.2219855538148092E-3</v>
      </c>
    </row>
    <row r="68" spans="1:8" x14ac:dyDescent="0.35">
      <c r="A68" s="25">
        <v>43482</v>
      </c>
      <c r="B68">
        <v>2609.280029</v>
      </c>
      <c r="C68">
        <v>2645.0600589999999</v>
      </c>
      <c r="D68">
        <v>2606.360107</v>
      </c>
      <c r="E68">
        <v>2635.959961</v>
      </c>
      <c r="F68">
        <v>2635.959961</v>
      </c>
      <c r="G68">
        <v>3772270000</v>
      </c>
      <c r="H68">
        <f t="shared" ref="H68:H131" si="1">F68/F67-1</f>
        <v>7.5914002737063058E-3</v>
      </c>
    </row>
    <row r="69" spans="1:8" x14ac:dyDescent="0.35">
      <c r="A69" s="25">
        <v>43483</v>
      </c>
      <c r="B69">
        <v>2651.2700199999999</v>
      </c>
      <c r="C69">
        <v>2675.469971</v>
      </c>
      <c r="D69">
        <v>2647.580078</v>
      </c>
      <c r="E69">
        <v>2670.709961</v>
      </c>
      <c r="F69">
        <v>2670.709961</v>
      </c>
      <c r="G69">
        <v>3986730000</v>
      </c>
      <c r="H69">
        <f t="shared" si="1"/>
        <v>1.3183053048657412E-2</v>
      </c>
    </row>
    <row r="70" spans="1:8" x14ac:dyDescent="0.35">
      <c r="A70" s="25">
        <v>43487</v>
      </c>
      <c r="B70">
        <v>2657.8798830000001</v>
      </c>
      <c r="C70">
        <v>2657.8798830000001</v>
      </c>
      <c r="D70">
        <v>2617.2700199999999</v>
      </c>
      <c r="E70">
        <v>2632.8999020000001</v>
      </c>
      <c r="F70">
        <v>2632.8999020000001</v>
      </c>
      <c r="G70">
        <v>3908030000</v>
      </c>
      <c r="H70">
        <f t="shared" si="1"/>
        <v>-1.4157306316348373E-2</v>
      </c>
    </row>
    <row r="71" spans="1:8" x14ac:dyDescent="0.35">
      <c r="A71" s="25">
        <v>43488</v>
      </c>
      <c r="B71">
        <v>2643.4799800000001</v>
      </c>
      <c r="C71">
        <v>2653.1899410000001</v>
      </c>
      <c r="D71">
        <v>2612.860107</v>
      </c>
      <c r="E71">
        <v>2638.6999510000001</v>
      </c>
      <c r="F71">
        <v>2638.6999510000001</v>
      </c>
      <c r="G71">
        <v>3335610000</v>
      </c>
      <c r="H71">
        <f t="shared" si="1"/>
        <v>2.2029128397909048E-3</v>
      </c>
    </row>
    <row r="72" spans="1:8" x14ac:dyDescent="0.35">
      <c r="A72" s="25">
        <v>43489</v>
      </c>
      <c r="B72">
        <v>2638.8400879999999</v>
      </c>
      <c r="C72">
        <v>2647.1999510000001</v>
      </c>
      <c r="D72">
        <v>2627.01001</v>
      </c>
      <c r="E72">
        <v>2642.330078</v>
      </c>
      <c r="F72">
        <v>2642.330078</v>
      </c>
      <c r="G72">
        <v>3433250000</v>
      </c>
      <c r="H72">
        <f t="shared" si="1"/>
        <v>1.3757255722175454E-3</v>
      </c>
    </row>
    <row r="73" spans="1:8" x14ac:dyDescent="0.35">
      <c r="A73" s="25">
        <v>43490</v>
      </c>
      <c r="B73">
        <v>2657.4399410000001</v>
      </c>
      <c r="C73">
        <v>2672.3798830000001</v>
      </c>
      <c r="D73">
        <v>2657.330078</v>
      </c>
      <c r="E73">
        <v>2664.76001</v>
      </c>
      <c r="F73">
        <v>2664.76001</v>
      </c>
      <c r="G73">
        <v>3814080000</v>
      </c>
      <c r="H73">
        <f t="shared" si="1"/>
        <v>8.4886941971222818E-3</v>
      </c>
    </row>
    <row r="74" spans="1:8" x14ac:dyDescent="0.35">
      <c r="A74" s="25">
        <v>43493</v>
      </c>
      <c r="B74">
        <v>2644.969971</v>
      </c>
      <c r="C74">
        <v>2644.969971</v>
      </c>
      <c r="D74">
        <v>2624.0600589999999</v>
      </c>
      <c r="E74">
        <v>2643.8500979999999</v>
      </c>
      <c r="F74">
        <v>2643.8500979999999</v>
      </c>
      <c r="G74">
        <v>3612810000</v>
      </c>
      <c r="H74">
        <f t="shared" si="1"/>
        <v>-7.8468274522027759E-3</v>
      </c>
    </row>
    <row r="75" spans="1:8" x14ac:dyDescent="0.35">
      <c r="A75" s="25">
        <v>43494</v>
      </c>
      <c r="B75">
        <v>2644.889893</v>
      </c>
      <c r="C75">
        <v>2650.929932</v>
      </c>
      <c r="D75">
        <v>2631.0500489999999</v>
      </c>
      <c r="E75">
        <v>2640</v>
      </c>
      <c r="F75">
        <v>2640</v>
      </c>
      <c r="G75">
        <v>3504200000</v>
      </c>
      <c r="H75">
        <f t="shared" si="1"/>
        <v>-1.4562467073728769E-3</v>
      </c>
    </row>
    <row r="76" spans="1:8" x14ac:dyDescent="0.35">
      <c r="A76" s="25">
        <v>43495</v>
      </c>
      <c r="B76">
        <v>2653.6201169999999</v>
      </c>
      <c r="C76">
        <v>2690.4399410000001</v>
      </c>
      <c r="D76">
        <v>2648.3400879999999</v>
      </c>
      <c r="E76">
        <v>2681.0500489999999</v>
      </c>
      <c r="F76">
        <v>2681.0500489999999</v>
      </c>
      <c r="G76">
        <v>3867810000</v>
      </c>
      <c r="H76">
        <f t="shared" si="1"/>
        <v>1.5549260984848434E-2</v>
      </c>
    </row>
    <row r="77" spans="1:8" x14ac:dyDescent="0.35">
      <c r="A77" s="25">
        <v>43496</v>
      </c>
      <c r="B77">
        <v>2685.48999</v>
      </c>
      <c r="C77">
        <v>2708.9499510000001</v>
      </c>
      <c r="D77">
        <v>2678.6499020000001</v>
      </c>
      <c r="E77">
        <v>2704.1000979999999</v>
      </c>
      <c r="F77">
        <v>2704.1000979999999</v>
      </c>
      <c r="G77">
        <v>4917650000</v>
      </c>
      <c r="H77">
        <f t="shared" si="1"/>
        <v>8.5973960122815996E-3</v>
      </c>
    </row>
    <row r="78" spans="1:8" x14ac:dyDescent="0.35">
      <c r="A78" s="25">
        <v>43497</v>
      </c>
      <c r="B78">
        <v>2702.320068</v>
      </c>
      <c r="C78">
        <v>2716.6599120000001</v>
      </c>
      <c r="D78">
        <v>2696.8798830000001</v>
      </c>
      <c r="E78">
        <v>2706.530029</v>
      </c>
      <c r="F78">
        <v>2706.530029</v>
      </c>
      <c r="G78">
        <v>3759270000</v>
      </c>
      <c r="H78">
        <f t="shared" si="1"/>
        <v>8.9860985612078004E-4</v>
      </c>
    </row>
    <row r="79" spans="1:8" x14ac:dyDescent="0.35">
      <c r="A79" s="25">
        <v>43500</v>
      </c>
      <c r="B79">
        <v>2706.48999</v>
      </c>
      <c r="C79">
        <v>2724.98999</v>
      </c>
      <c r="D79">
        <v>2698.75</v>
      </c>
      <c r="E79">
        <v>2724.8701169999999</v>
      </c>
      <c r="F79">
        <v>2724.8701169999999</v>
      </c>
      <c r="G79">
        <v>3359840000</v>
      </c>
      <c r="H79">
        <f t="shared" si="1"/>
        <v>6.7762366585588651E-3</v>
      </c>
    </row>
    <row r="80" spans="1:8" x14ac:dyDescent="0.35">
      <c r="A80" s="25">
        <v>43501</v>
      </c>
      <c r="B80">
        <v>2728.3400879999999</v>
      </c>
      <c r="C80">
        <v>2738.9799800000001</v>
      </c>
      <c r="D80">
        <v>2724.030029</v>
      </c>
      <c r="E80">
        <v>2737.6999510000001</v>
      </c>
      <c r="F80">
        <v>2737.6999510000001</v>
      </c>
      <c r="G80">
        <v>3560430000</v>
      </c>
      <c r="H80">
        <f t="shared" si="1"/>
        <v>4.7084203830329852E-3</v>
      </c>
    </row>
    <row r="81" spans="1:8" x14ac:dyDescent="0.35">
      <c r="A81" s="25">
        <v>43502</v>
      </c>
      <c r="B81">
        <v>2735.0500489999999</v>
      </c>
      <c r="C81">
        <v>2738.080078</v>
      </c>
      <c r="D81">
        <v>2724.1499020000001</v>
      </c>
      <c r="E81">
        <v>2731.610107</v>
      </c>
      <c r="F81">
        <v>2731.610107</v>
      </c>
      <c r="G81">
        <v>3472690000</v>
      </c>
      <c r="H81">
        <f t="shared" si="1"/>
        <v>-2.2244380717381107E-3</v>
      </c>
    </row>
    <row r="82" spans="1:8" x14ac:dyDescent="0.35">
      <c r="A82" s="25">
        <v>43503</v>
      </c>
      <c r="B82">
        <v>2717.530029</v>
      </c>
      <c r="C82">
        <v>2719.320068</v>
      </c>
      <c r="D82">
        <v>2687.26001</v>
      </c>
      <c r="E82">
        <v>2706.0500489999999</v>
      </c>
      <c r="F82">
        <v>2706.0500489999999</v>
      </c>
      <c r="G82">
        <v>4099490000</v>
      </c>
      <c r="H82">
        <f t="shared" si="1"/>
        <v>-9.357139928022673E-3</v>
      </c>
    </row>
    <row r="83" spans="1:8" x14ac:dyDescent="0.35">
      <c r="A83" s="25">
        <v>43504</v>
      </c>
      <c r="B83">
        <v>2692.360107</v>
      </c>
      <c r="C83">
        <v>2708.070068</v>
      </c>
      <c r="D83">
        <v>2681.830078</v>
      </c>
      <c r="E83">
        <v>2707.8798830000001</v>
      </c>
      <c r="F83">
        <v>2707.8798830000001</v>
      </c>
      <c r="G83">
        <v>3622330000</v>
      </c>
      <c r="H83">
        <f t="shared" si="1"/>
        <v>6.7620109268728967E-4</v>
      </c>
    </row>
    <row r="84" spans="1:8" x14ac:dyDescent="0.35">
      <c r="A84" s="25">
        <v>43507</v>
      </c>
      <c r="B84">
        <v>2712.3999020000001</v>
      </c>
      <c r="C84">
        <v>2718.0500489999999</v>
      </c>
      <c r="D84">
        <v>2703.790039</v>
      </c>
      <c r="E84">
        <v>2709.8000489999999</v>
      </c>
      <c r="F84">
        <v>2709.8000489999999</v>
      </c>
      <c r="G84">
        <v>3361970000</v>
      </c>
      <c r="H84">
        <f t="shared" si="1"/>
        <v>7.0910309281235762E-4</v>
      </c>
    </row>
    <row r="85" spans="1:8" x14ac:dyDescent="0.35">
      <c r="A85" s="25">
        <v>43508</v>
      </c>
      <c r="B85">
        <v>2722.610107</v>
      </c>
      <c r="C85">
        <v>2748.1899410000001</v>
      </c>
      <c r="D85">
        <v>2722.610107</v>
      </c>
      <c r="E85">
        <v>2744.7299800000001</v>
      </c>
      <c r="F85">
        <v>2744.7299800000001</v>
      </c>
      <c r="G85">
        <v>3827770000</v>
      </c>
      <c r="H85">
        <f t="shared" si="1"/>
        <v>1.2890224506745485E-2</v>
      </c>
    </row>
    <row r="86" spans="1:8" x14ac:dyDescent="0.35">
      <c r="A86" s="25">
        <v>43509</v>
      </c>
      <c r="B86">
        <v>2750.3000489999999</v>
      </c>
      <c r="C86">
        <v>2761.8500979999999</v>
      </c>
      <c r="D86">
        <v>2748.6298830000001</v>
      </c>
      <c r="E86">
        <v>2753.030029</v>
      </c>
      <c r="F86">
        <v>2753.030029</v>
      </c>
      <c r="G86">
        <v>3670770000</v>
      </c>
      <c r="H86">
        <f t="shared" si="1"/>
        <v>3.0239947318970728E-3</v>
      </c>
    </row>
    <row r="87" spans="1:8" x14ac:dyDescent="0.35">
      <c r="A87" s="25">
        <v>43510</v>
      </c>
      <c r="B87">
        <v>2743.5</v>
      </c>
      <c r="C87">
        <v>2757.8999020000001</v>
      </c>
      <c r="D87">
        <v>2731.2299800000001</v>
      </c>
      <c r="E87">
        <v>2745.7299800000001</v>
      </c>
      <c r="F87">
        <v>2745.7299800000001</v>
      </c>
      <c r="G87">
        <v>3836700000</v>
      </c>
      <c r="H87">
        <f t="shared" si="1"/>
        <v>-2.6516416178182789E-3</v>
      </c>
    </row>
    <row r="88" spans="1:8" x14ac:dyDescent="0.35">
      <c r="A88" s="25">
        <v>43511</v>
      </c>
      <c r="B88">
        <v>2760.23999</v>
      </c>
      <c r="C88">
        <v>2775.6599120000001</v>
      </c>
      <c r="D88">
        <v>2760.23999</v>
      </c>
      <c r="E88">
        <v>2775.6000979999999</v>
      </c>
      <c r="F88">
        <v>2775.6000979999999</v>
      </c>
      <c r="G88">
        <v>3641370000</v>
      </c>
      <c r="H88">
        <f t="shared" si="1"/>
        <v>1.0878752906358091E-2</v>
      </c>
    </row>
    <row r="89" spans="1:8" x14ac:dyDescent="0.35">
      <c r="A89" s="25">
        <v>43515</v>
      </c>
      <c r="B89">
        <v>2769.280029</v>
      </c>
      <c r="C89">
        <v>2787.330078</v>
      </c>
      <c r="D89">
        <v>2767.290039</v>
      </c>
      <c r="E89">
        <v>2779.76001</v>
      </c>
      <c r="F89">
        <v>2779.76001</v>
      </c>
      <c r="G89">
        <v>3533710000</v>
      </c>
      <c r="H89">
        <f t="shared" si="1"/>
        <v>1.4987432818573954E-3</v>
      </c>
    </row>
    <row r="90" spans="1:8" x14ac:dyDescent="0.35">
      <c r="A90" s="25">
        <v>43516</v>
      </c>
      <c r="B90">
        <v>2779.0500489999999</v>
      </c>
      <c r="C90">
        <v>2789.8798830000001</v>
      </c>
      <c r="D90">
        <v>2774.0600589999999</v>
      </c>
      <c r="E90">
        <v>2784.6999510000001</v>
      </c>
      <c r="F90">
        <v>2784.6999510000001</v>
      </c>
      <c r="G90">
        <v>3835450000</v>
      </c>
      <c r="H90">
        <f t="shared" si="1"/>
        <v>1.777110607472876E-3</v>
      </c>
    </row>
    <row r="91" spans="1:8" x14ac:dyDescent="0.35">
      <c r="A91" s="25">
        <v>43517</v>
      </c>
      <c r="B91">
        <v>2780.23999</v>
      </c>
      <c r="C91">
        <v>2781.580078</v>
      </c>
      <c r="D91">
        <v>2764.5500489999999</v>
      </c>
      <c r="E91">
        <v>2774.8798830000001</v>
      </c>
      <c r="F91">
        <v>2774.8798830000001</v>
      </c>
      <c r="G91">
        <v>3559710000</v>
      </c>
      <c r="H91">
        <f t="shared" si="1"/>
        <v>-3.526436662044552E-3</v>
      </c>
    </row>
    <row r="92" spans="1:8" x14ac:dyDescent="0.35">
      <c r="A92" s="25">
        <v>43518</v>
      </c>
      <c r="B92">
        <v>2780.669922</v>
      </c>
      <c r="C92">
        <v>2794.1999510000001</v>
      </c>
      <c r="D92">
        <v>2779.110107</v>
      </c>
      <c r="E92">
        <v>2792.669922</v>
      </c>
      <c r="F92">
        <v>2792.669922</v>
      </c>
      <c r="G92">
        <v>3427810000</v>
      </c>
      <c r="H92">
        <f t="shared" si="1"/>
        <v>6.4111023720301308E-3</v>
      </c>
    </row>
    <row r="93" spans="1:8" x14ac:dyDescent="0.35">
      <c r="A93" s="25">
        <v>43521</v>
      </c>
      <c r="B93">
        <v>2804.3500979999999</v>
      </c>
      <c r="C93">
        <v>2813.48999</v>
      </c>
      <c r="D93">
        <v>2794.98999</v>
      </c>
      <c r="E93">
        <v>2796.110107</v>
      </c>
      <c r="F93">
        <v>2796.110107</v>
      </c>
      <c r="G93">
        <v>3804380000</v>
      </c>
      <c r="H93">
        <f t="shared" si="1"/>
        <v>1.2318623740310564E-3</v>
      </c>
    </row>
    <row r="94" spans="1:8" x14ac:dyDescent="0.35">
      <c r="A94" s="25">
        <v>43522</v>
      </c>
      <c r="B94">
        <v>2792.360107</v>
      </c>
      <c r="C94">
        <v>2803.1201169999999</v>
      </c>
      <c r="D94">
        <v>2789.469971</v>
      </c>
      <c r="E94">
        <v>2793.8999020000001</v>
      </c>
      <c r="F94">
        <v>2793.8999020000001</v>
      </c>
      <c r="G94">
        <v>3645680000</v>
      </c>
      <c r="H94">
        <f t="shared" si="1"/>
        <v>-7.9045706907843183E-4</v>
      </c>
    </row>
    <row r="95" spans="1:8" x14ac:dyDescent="0.35">
      <c r="A95" s="25">
        <v>43523</v>
      </c>
      <c r="B95">
        <v>2787.5</v>
      </c>
      <c r="C95">
        <v>2795.76001</v>
      </c>
      <c r="D95">
        <v>2775.1298830000001</v>
      </c>
      <c r="E95">
        <v>2792.3798830000001</v>
      </c>
      <c r="F95">
        <v>2792.3798830000001</v>
      </c>
      <c r="G95">
        <v>3767130000</v>
      </c>
      <c r="H95">
        <f t="shared" si="1"/>
        <v>-5.4404919765094206E-4</v>
      </c>
    </row>
    <row r="96" spans="1:8" x14ac:dyDescent="0.35">
      <c r="A96" s="25">
        <v>43524</v>
      </c>
      <c r="B96">
        <v>2788.110107</v>
      </c>
      <c r="C96">
        <v>2793.7299800000001</v>
      </c>
      <c r="D96">
        <v>2782.51001</v>
      </c>
      <c r="E96">
        <v>2784.48999</v>
      </c>
      <c r="F96">
        <v>2784.48999</v>
      </c>
      <c r="G96">
        <v>4396930000</v>
      </c>
      <c r="H96">
        <f t="shared" si="1"/>
        <v>-2.8255084661058527E-3</v>
      </c>
    </row>
    <row r="97" spans="1:8" x14ac:dyDescent="0.35">
      <c r="A97" s="25">
        <v>43525</v>
      </c>
      <c r="B97">
        <v>2798.219971</v>
      </c>
      <c r="C97">
        <v>2808.0200199999999</v>
      </c>
      <c r="D97">
        <v>2787.3798830000001</v>
      </c>
      <c r="E97">
        <v>2803.6899410000001</v>
      </c>
      <c r="F97">
        <v>2803.6899410000001</v>
      </c>
      <c r="G97">
        <v>3972280000</v>
      </c>
      <c r="H97">
        <f t="shared" si="1"/>
        <v>6.8953205322890287E-3</v>
      </c>
    </row>
    <row r="98" spans="1:8" x14ac:dyDescent="0.35">
      <c r="A98" s="25">
        <v>43528</v>
      </c>
      <c r="B98">
        <v>2814.3701169999999</v>
      </c>
      <c r="C98">
        <v>2816.8798830000001</v>
      </c>
      <c r="D98">
        <v>2767.6599120000001</v>
      </c>
      <c r="E98">
        <v>2792.8100589999999</v>
      </c>
      <c r="F98">
        <v>2792.8100589999999</v>
      </c>
      <c r="G98">
        <v>3919810000</v>
      </c>
      <c r="H98">
        <f t="shared" si="1"/>
        <v>-3.8805582032795938E-3</v>
      </c>
    </row>
    <row r="99" spans="1:8" x14ac:dyDescent="0.35">
      <c r="A99" s="25">
        <v>43529</v>
      </c>
      <c r="B99">
        <v>2794.4099120000001</v>
      </c>
      <c r="C99">
        <v>2796.4399410000001</v>
      </c>
      <c r="D99">
        <v>2782.969971</v>
      </c>
      <c r="E99">
        <v>2789.6499020000001</v>
      </c>
      <c r="F99">
        <v>2789.6499020000001</v>
      </c>
      <c r="G99">
        <v>3585690000</v>
      </c>
      <c r="H99">
        <f t="shared" si="1"/>
        <v>-1.1315330914882793E-3</v>
      </c>
    </row>
    <row r="100" spans="1:8" x14ac:dyDescent="0.35">
      <c r="A100" s="25">
        <v>43530</v>
      </c>
      <c r="B100">
        <v>2790.2700199999999</v>
      </c>
      <c r="C100">
        <v>2790.2700199999999</v>
      </c>
      <c r="D100">
        <v>2768.6899410000001</v>
      </c>
      <c r="E100">
        <v>2771.4499510000001</v>
      </c>
      <c r="F100">
        <v>2771.4499510000001</v>
      </c>
      <c r="G100">
        <v>3786600000</v>
      </c>
      <c r="H100">
        <f t="shared" si="1"/>
        <v>-6.5240985927846884E-3</v>
      </c>
    </row>
    <row r="101" spans="1:8" x14ac:dyDescent="0.35">
      <c r="A101" s="25">
        <v>43531</v>
      </c>
      <c r="B101">
        <v>2766.530029</v>
      </c>
      <c r="C101">
        <v>2767.25</v>
      </c>
      <c r="D101">
        <v>2739.0900879999999</v>
      </c>
      <c r="E101">
        <v>2748.929932</v>
      </c>
      <c r="F101">
        <v>2748.929932</v>
      </c>
      <c r="G101">
        <v>3904860000</v>
      </c>
      <c r="H101">
        <f t="shared" si="1"/>
        <v>-8.1257173675007843E-3</v>
      </c>
    </row>
    <row r="102" spans="1:8" x14ac:dyDescent="0.35">
      <c r="A102" s="25">
        <v>43532</v>
      </c>
      <c r="B102">
        <v>2730.790039</v>
      </c>
      <c r="C102">
        <v>2744.1298830000001</v>
      </c>
      <c r="D102">
        <v>2722.2700199999999</v>
      </c>
      <c r="E102">
        <v>2743.070068</v>
      </c>
      <c r="F102">
        <v>2743.070068</v>
      </c>
      <c r="G102">
        <v>3423130000</v>
      </c>
      <c r="H102">
        <f t="shared" si="1"/>
        <v>-2.1316891099282254E-3</v>
      </c>
    </row>
    <row r="103" spans="1:8" x14ac:dyDescent="0.35">
      <c r="A103" s="25">
        <v>43535</v>
      </c>
      <c r="B103">
        <v>2747.610107</v>
      </c>
      <c r="C103">
        <v>2784</v>
      </c>
      <c r="D103">
        <v>2747.610107</v>
      </c>
      <c r="E103">
        <v>2783.3000489999999</v>
      </c>
      <c r="F103">
        <v>2783.3000489999999</v>
      </c>
      <c r="G103">
        <v>3749030000</v>
      </c>
      <c r="H103">
        <f t="shared" si="1"/>
        <v>1.4666042063348428E-2</v>
      </c>
    </row>
    <row r="104" spans="1:8" x14ac:dyDescent="0.35">
      <c r="A104" s="25">
        <v>43536</v>
      </c>
      <c r="B104">
        <v>2787.3400879999999</v>
      </c>
      <c r="C104">
        <v>2798.320068</v>
      </c>
      <c r="D104">
        <v>2786.7299800000001</v>
      </c>
      <c r="E104">
        <v>2791.5200199999999</v>
      </c>
      <c r="F104">
        <v>2791.5200199999999</v>
      </c>
      <c r="G104">
        <v>3414230000</v>
      </c>
      <c r="H104">
        <f t="shared" si="1"/>
        <v>2.9533183111010164E-3</v>
      </c>
    </row>
    <row r="105" spans="1:8" x14ac:dyDescent="0.35">
      <c r="A105" s="25">
        <v>43537</v>
      </c>
      <c r="B105">
        <v>2799.780029</v>
      </c>
      <c r="C105">
        <v>2821.23999</v>
      </c>
      <c r="D105">
        <v>2799.780029</v>
      </c>
      <c r="E105">
        <v>2810.919922</v>
      </c>
      <c r="F105">
        <v>2810.919922</v>
      </c>
      <c r="G105">
        <v>3766150000</v>
      </c>
      <c r="H105">
        <f t="shared" si="1"/>
        <v>6.9495836895341334E-3</v>
      </c>
    </row>
    <row r="106" spans="1:8" x14ac:dyDescent="0.35">
      <c r="A106" s="25">
        <v>43538</v>
      </c>
      <c r="B106">
        <v>2810.3798830000001</v>
      </c>
      <c r="C106">
        <v>2815</v>
      </c>
      <c r="D106">
        <v>2803.459961</v>
      </c>
      <c r="E106">
        <v>2808.4799800000001</v>
      </c>
      <c r="F106">
        <v>2808.4799800000001</v>
      </c>
      <c r="G106">
        <v>3469730000</v>
      </c>
      <c r="H106">
        <f t="shared" si="1"/>
        <v>-8.6802259320994946E-4</v>
      </c>
    </row>
    <row r="107" spans="1:8" x14ac:dyDescent="0.35">
      <c r="A107" s="25">
        <v>43539</v>
      </c>
      <c r="B107">
        <v>2810.790039</v>
      </c>
      <c r="C107">
        <v>2830.7299800000001</v>
      </c>
      <c r="D107">
        <v>2810.790039</v>
      </c>
      <c r="E107">
        <v>2822.4799800000001</v>
      </c>
      <c r="F107">
        <v>2822.4799800000001</v>
      </c>
      <c r="G107">
        <v>5962730000</v>
      </c>
      <c r="H107">
        <f t="shared" si="1"/>
        <v>4.9849029011059809E-3</v>
      </c>
    </row>
    <row r="108" spans="1:8" x14ac:dyDescent="0.35">
      <c r="A108" s="25">
        <v>43542</v>
      </c>
      <c r="B108">
        <v>2822.610107</v>
      </c>
      <c r="C108">
        <v>2835.4099120000001</v>
      </c>
      <c r="D108">
        <v>2821.98999</v>
      </c>
      <c r="E108">
        <v>2832.9399410000001</v>
      </c>
      <c r="F108">
        <v>2832.9399410000001</v>
      </c>
      <c r="G108">
        <v>3552190000</v>
      </c>
      <c r="H108">
        <f t="shared" si="1"/>
        <v>3.7059469240239284E-3</v>
      </c>
    </row>
    <row r="109" spans="1:8" x14ac:dyDescent="0.35">
      <c r="A109" s="25">
        <v>43543</v>
      </c>
      <c r="B109">
        <v>2840.76001</v>
      </c>
      <c r="C109">
        <v>2852.419922</v>
      </c>
      <c r="D109">
        <v>2823.2700199999999</v>
      </c>
      <c r="E109">
        <v>2832.570068</v>
      </c>
      <c r="F109">
        <v>2832.570068</v>
      </c>
      <c r="G109">
        <v>3620220000</v>
      </c>
      <c r="H109">
        <f t="shared" si="1"/>
        <v>-1.3056153949719818E-4</v>
      </c>
    </row>
    <row r="110" spans="1:8" x14ac:dyDescent="0.35">
      <c r="A110" s="25">
        <v>43544</v>
      </c>
      <c r="B110">
        <v>2831.3400879999999</v>
      </c>
      <c r="C110">
        <v>2843.540039</v>
      </c>
      <c r="D110">
        <v>2812.429932</v>
      </c>
      <c r="E110">
        <v>2824.2299800000001</v>
      </c>
      <c r="F110">
        <v>2824.2299800000001</v>
      </c>
      <c r="G110">
        <v>3771200000</v>
      </c>
      <c r="H110">
        <f t="shared" si="1"/>
        <v>-2.9443536434347051E-3</v>
      </c>
    </row>
    <row r="111" spans="1:8" x14ac:dyDescent="0.35">
      <c r="A111" s="25">
        <v>43545</v>
      </c>
      <c r="B111">
        <v>2819.719971</v>
      </c>
      <c r="C111">
        <v>2860.3100589999999</v>
      </c>
      <c r="D111">
        <v>2817.3798830000001</v>
      </c>
      <c r="E111">
        <v>2854.8798830000001</v>
      </c>
      <c r="F111">
        <v>2854.8798830000001</v>
      </c>
      <c r="G111">
        <v>3546800000</v>
      </c>
      <c r="H111">
        <f t="shared" si="1"/>
        <v>1.0852481284119753E-2</v>
      </c>
    </row>
    <row r="112" spans="1:8" x14ac:dyDescent="0.35">
      <c r="A112" s="25">
        <v>43546</v>
      </c>
      <c r="B112">
        <v>2844.5200199999999</v>
      </c>
      <c r="C112">
        <v>2846.1599120000001</v>
      </c>
      <c r="D112">
        <v>2800.469971</v>
      </c>
      <c r="E112">
        <v>2800.709961</v>
      </c>
      <c r="F112">
        <v>2800.709961</v>
      </c>
      <c r="G112">
        <v>4237200000</v>
      </c>
      <c r="H112">
        <f t="shared" si="1"/>
        <v>-1.8974501282021161E-2</v>
      </c>
    </row>
    <row r="113" spans="1:8" x14ac:dyDescent="0.35">
      <c r="A113" s="25">
        <v>43549</v>
      </c>
      <c r="B113">
        <v>2796.01001</v>
      </c>
      <c r="C113">
        <v>2809.790039</v>
      </c>
      <c r="D113">
        <v>2785.0200199999999</v>
      </c>
      <c r="E113">
        <v>2798.360107</v>
      </c>
      <c r="F113">
        <v>2798.360107</v>
      </c>
      <c r="G113">
        <v>3376580000</v>
      </c>
      <c r="H113">
        <f t="shared" si="1"/>
        <v>-8.3902083140408035E-4</v>
      </c>
    </row>
    <row r="114" spans="1:8" x14ac:dyDescent="0.35">
      <c r="A114" s="25">
        <v>43550</v>
      </c>
      <c r="B114">
        <v>2812.6599120000001</v>
      </c>
      <c r="C114">
        <v>2829.8701169999999</v>
      </c>
      <c r="D114">
        <v>2803.98999</v>
      </c>
      <c r="E114">
        <v>2818.459961</v>
      </c>
      <c r="F114">
        <v>2818.459961</v>
      </c>
      <c r="G114">
        <v>3266050000</v>
      </c>
      <c r="H114">
        <f t="shared" si="1"/>
        <v>7.1827260364814016E-3</v>
      </c>
    </row>
    <row r="115" spans="1:8" x14ac:dyDescent="0.35">
      <c r="A115" s="25">
        <v>43551</v>
      </c>
      <c r="B115">
        <v>2819.719971</v>
      </c>
      <c r="C115">
        <v>2825.5600589999999</v>
      </c>
      <c r="D115">
        <v>2787.719971</v>
      </c>
      <c r="E115">
        <v>2805.3701169999999</v>
      </c>
      <c r="F115">
        <v>2805.3701169999999</v>
      </c>
      <c r="G115">
        <v>3372930000</v>
      </c>
      <c r="H115">
        <f t="shared" si="1"/>
        <v>-4.6443249792896824E-3</v>
      </c>
    </row>
    <row r="116" spans="1:8" x14ac:dyDescent="0.35">
      <c r="A116" s="25">
        <v>43552</v>
      </c>
      <c r="B116">
        <v>2809.3999020000001</v>
      </c>
      <c r="C116">
        <v>2819.709961</v>
      </c>
      <c r="D116">
        <v>2798.7700199999999</v>
      </c>
      <c r="E116">
        <v>2815.4399410000001</v>
      </c>
      <c r="F116">
        <v>2815.4399410000001</v>
      </c>
      <c r="G116">
        <v>3158170000</v>
      </c>
      <c r="H116">
        <f t="shared" si="1"/>
        <v>3.5894814516554963E-3</v>
      </c>
    </row>
    <row r="117" spans="1:8" x14ac:dyDescent="0.35">
      <c r="A117" s="25">
        <v>43553</v>
      </c>
      <c r="B117">
        <v>2828.2700199999999</v>
      </c>
      <c r="C117">
        <v>2836.030029</v>
      </c>
      <c r="D117">
        <v>2819.2299800000001</v>
      </c>
      <c r="E117">
        <v>2834.3999020000001</v>
      </c>
      <c r="F117">
        <v>2834.3999020000001</v>
      </c>
      <c r="G117">
        <v>3740700000</v>
      </c>
      <c r="H117">
        <f t="shared" si="1"/>
        <v>6.7342800405345571E-3</v>
      </c>
    </row>
    <row r="118" spans="1:8" x14ac:dyDescent="0.35">
      <c r="A118" s="25">
        <v>43556</v>
      </c>
      <c r="B118">
        <v>2848.6298830000001</v>
      </c>
      <c r="C118">
        <v>2869.3999020000001</v>
      </c>
      <c r="D118">
        <v>2848.6298830000001</v>
      </c>
      <c r="E118">
        <v>2867.1899410000001</v>
      </c>
      <c r="F118">
        <v>2867.1899410000001</v>
      </c>
      <c r="G118">
        <v>3500760000</v>
      </c>
      <c r="H118">
        <f t="shared" si="1"/>
        <v>1.1568600103627924E-2</v>
      </c>
    </row>
    <row r="119" spans="1:8" x14ac:dyDescent="0.35">
      <c r="A119" s="25">
        <v>43557</v>
      </c>
      <c r="B119">
        <v>2868.23999</v>
      </c>
      <c r="C119">
        <v>2872.8999020000001</v>
      </c>
      <c r="D119">
        <v>2858.75</v>
      </c>
      <c r="E119">
        <v>2867.23999</v>
      </c>
      <c r="F119">
        <v>2867.23999</v>
      </c>
      <c r="G119">
        <v>3246900000</v>
      </c>
      <c r="H119">
        <f t="shared" si="1"/>
        <v>1.7455767155283297E-5</v>
      </c>
    </row>
    <row r="120" spans="1:8" x14ac:dyDescent="0.35">
      <c r="A120" s="25">
        <v>43558</v>
      </c>
      <c r="B120">
        <v>2876.0900879999999</v>
      </c>
      <c r="C120">
        <v>2885.25</v>
      </c>
      <c r="D120">
        <v>2865.169922</v>
      </c>
      <c r="E120">
        <v>2873.3999020000001</v>
      </c>
      <c r="F120">
        <v>2873.3999020000001</v>
      </c>
      <c r="G120">
        <v>3550240000</v>
      </c>
      <c r="H120">
        <f t="shared" si="1"/>
        <v>2.1483768437535744E-3</v>
      </c>
    </row>
    <row r="121" spans="1:8" x14ac:dyDescent="0.35">
      <c r="A121" s="25">
        <v>43559</v>
      </c>
      <c r="B121">
        <v>2873.98999</v>
      </c>
      <c r="C121">
        <v>2881.280029</v>
      </c>
      <c r="D121">
        <v>2867.139893</v>
      </c>
      <c r="E121">
        <v>2879.389893</v>
      </c>
      <c r="F121">
        <v>2879.389893</v>
      </c>
      <c r="G121">
        <v>3015180000</v>
      </c>
      <c r="H121">
        <f t="shared" si="1"/>
        <v>2.0846353463821465E-3</v>
      </c>
    </row>
    <row r="122" spans="1:8" x14ac:dyDescent="0.35">
      <c r="A122" s="25">
        <v>43560</v>
      </c>
      <c r="B122">
        <v>2884.1599120000001</v>
      </c>
      <c r="C122">
        <v>2893.23999</v>
      </c>
      <c r="D122">
        <v>2882.98999</v>
      </c>
      <c r="E122">
        <v>2892.73999</v>
      </c>
      <c r="F122">
        <v>2892.73999</v>
      </c>
      <c r="G122">
        <v>3146820000</v>
      </c>
      <c r="H122">
        <f t="shared" si="1"/>
        <v>4.636432541648805E-3</v>
      </c>
    </row>
    <row r="123" spans="1:8" x14ac:dyDescent="0.35">
      <c r="A123" s="25">
        <v>43563</v>
      </c>
      <c r="B123">
        <v>2888.459961</v>
      </c>
      <c r="C123">
        <v>2895.9499510000001</v>
      </c>
      <c r="D123">
        <v>2880.780029</v>
      </c>
      <c r="E123">
        <v>2895.7700199999999</v>
      </c>
      <c r="F123">
        <v>2895.7700199999999</v>
      </c>
      <c r="G123">
        <v>3054030000</v>
      </c>
      <c r="H123">
        <f t="shared" si="1"/>
        <v>1.0474601970706932E-3</v>
      </c>
    </row>
    <row r="124" spans="1:8" x14ac:dyDescent="0.35">
      <c r="A124" s="25">
        <v>43564</v>
      </c>
      <c r="B124">
        <v>2886.580078</v>
      </c>
      <c r="C124">
        <v>2886.8798830000001</v>
      </c>
      <c r="D124">
        <v>2873.330078</v>
      </c>
      <c r="E124">
        <v>2878.1999510000001</v>
      </c>
      <c r="F124">
        <v>2878.1999510000001</v>
      </c>
      <c r="G124">
        <v>3007980000</v>
      </c>
      <c r="H124">
        <f t="shared" si="1"/>
        <v>-6.0674946140922836E-3</v>
      </c>
    </row>
    <row r="125" spans="1:8" x14ac:dyDescent="0.35">
      <c r="A125" s="25">
        <v>43565</v>
      </c>
      <c r="B125">
        <v>2881.3701169999999</v>
      </c>
      <c r="C125">
        <v>2889.709961</v>
      </c>
      <c r="D125">
        <v>2879.1298830000001</v>
      </c>
      <c r="E125">
        <v>2888.209961</v>
      </c>
      <c r="F125">
        <v>2888.209961</v>
      </c>
      <c r="G125">
        <v>3062380000</v>
      </c>
      <c r="H125">
        <f t="shared" si="1"/>
        <v>3.4778716456171921E-3</v>
      </c>
    </row>
    <row r="126" spans="1:8" x14ac:dyDescent="0.35">
      <c r="A126" s="25">
        <v>43566</v>
      </c>
      <c r="B126">
        <v>2891.919922</v>
      </c>
      <c r="C126">
        <v>2893.419922</v>
      </c>
      <c r="D126">
        <v>2881.98999</v>
      </c>
      <c r="E126">
        <v>2888.320068</v>
      </c>
      <c r="F126">
        <v>2888.320068</v>
      </c>
      <c r="G126">
        <v>2938540000</v>
      </c>
      <c r="H126">
        <f t="shared" si="1"/>
        <v>3.8122920939631655E-5</v>
      </c>
    </row>
    <row r="127" spans="1:8" x14ac:dyDescent="0.35">
      <c r="A127" s="25">
        <v>43567</v>
      </c>
      <c r="B127">
        <v>2900.860107</v>
      </c>
      <c r="C127">
        <v>2910.540039</v>
      </c>
      <c r="D127">
        <v>2898.3701169999999</v>
      </c>
      <c r="E127">
        <v>2907.4099120000001</v>
      </c>
      <c r="F127">
        <v>2907.4099120000001</v>
      </c>
      <c r="G127">
        <v>3688490000</v>
      </c>
      <c r="H127">
        <f t="shared" si="1"/>
        <v>6.6093242959803788E-3</v>
      </c>
    </row>
    <row r="128" spans="1:8" x14ac:dyDescent="0.35">
      <c r="A128" s="25">
        <v>43570</v>
      </c>
      <c r="B128">
        <v>2908.320068</v>
      </c>
      <c r="C128">
        <v>2909.6000979999999</v>
      </c>
      <c r="D128">
        <v>2896.4799800000001</v>
      </c>
      <c r="E128">
        <v>2905.580078</v>
      </c>
      <c r="F128">
        <v>2905.580078</v>
      </c>
      <c r="G128">
        <v>3088330000</v>
      </c>
      <c r="H128">
        <f t="shared" si="1"/>
        <v>-6.2936911387956318E-4</v>
      </c>
    </row>
    <row r="129" spans="1:8" x14ac:dyDescent="0.35">
      <c r="A129" s="25">
        <v>43571</v>
      </c>
      <c r="B129">
        <v>2912.26001</v>
      </c>
      <c r="C129">
        <v>2916.0600589999999</v>
      </c>
      <c r="D129">
        <v>2900.709961</v>
      </c>
      <c r="E129">
        <v>2907.0600589999999</v>
      </c>
      <c r="F129">
        <v>2907.0600589999999</v>
      </c>
      <c r="G129">
        <v>3402210000</v>
      </c>
      <c r="H129">
        <f t="shared" si="1"/>
        <v>5.0935818675434952E-4</v>
      </c>
    </row>
    <row r="130" spans="1:8" x14ac:dyDescent="0.35">
      <c r="A130" s="25">
        <v>43572</v>
      </c>
      <c r="B130">
        <v>2916.040039</v>
      </c>
      <c r="C130">
        <v>2918</v>
      </c>
      <c r="D130">
        <v>2895.4499510000001</v>
      </c>
      <c r="E130">
        <v>2900.4499510000001</v>
      </c>
      <c r="F130">
        <v>2900.4499510000001</v>
      </c>
      <c r="G130">
        <v>3602300000</v>
      </c>
      <c r="H130">
        <f t="shared" si="1"/>
        <v>-2.27381198387544E-3</v>
      </c>
    </row>
    <row r="131" spans="1:8" x14ac:dyDescent="0.35">
      <c r="A131" s="25">
        <v>43573</v>
      </c>
      <c r="B131">
        <v>2904.8100589999999</v>
      </c>
      <c r="C131">
        <v>2908.3999020000001</v>
      </c>
      <c r="D131">
        <v>2891.8999020000001</v>
      </c>
      <c r="E131">
        <v>2905.030029</v>
      </c>
      <c r="F131">
        <v>2905.030029</v>
      </c>
      <c r="G131">
        <v>3506850000</v>
      </c>
      <c r="H131">
        <f t="shared" si="1"/>
        <v>1.5790922365066518E-3</v>
      </c>
    </row>
    <row r="132" spans="1:8" x14ac:dyDescent="0.35">
      <c r="A132" s="25">
        <v>43577</v>
      </c>
      <c r="B132">
        <v>2898.780029</v>
      </c>
      <c r="C132">
        <v>2909.51001</v>
      </c>
      <c r="D132">
        <v>2896.3500979999999</v>
      </c>
      <c r="E132">
        <v>2907.969971</v>
      </c>
      <c r="F132">
        <v>2907.969971</v>
      </c>
      <c r="G132">
        <v>2997950000</v>
      </c>
      <c r="H132">
        <f t="shared" ref="H132:H195" si="2">F132/F131-1</f>
        <v>1.0120177659616036E-3</v>
      </c>
    </row>
    <row r="133" spans="1:8" x14ac:dyDescent="0.35">
      <c r="A133" s="25">
        <v>43578</v>
      </c>
      <c r="B133">
        <v>2909.98999</v>
      </c>
      <c r="C133">
        <v>2936.3100589999999</v>
      </c>
      <c r="D133">
        <v>2908.530029</v>
      </c>
      <c r="E133">
        <v>2933.679932</v>
      </c>
      <c r="F133">
        <v>2933.679932</v>
      </c>
      <c r="G133">
        <v>3635030000</v>
      </c>
      <c r="H133">
        <f t="shared" si="2"/>
        <v>8.8412058089990531E-3</v>
      </c>
    </row>
    <row r="134" spans="1:8" x14ac:dyDescent="0.35">
      <c r="A134" s="25">
        <v>43579</v>
      </c>
      <c r="B134">
        <v>2934</v>
      </c>
      <c r="C134">
        <v>2936.830078</v>
      </c>
      <c r="D134">
        <v>2926.0500489999999</v>
      </c>
      <c r="E134">
        <v>2927.25</v>
      </c>
      <c r="F134">
        <v>2927.25</v>
      </c>
      <c r="G134">
        <v>3448960000</v>
      </c>
      <c r="H134">
        <f t="shared" si="2"/>
        <v>-2.1917632969649103E-3</v>
      </c>
    </row>
    <row r="135" spans="1:8" x14ac:dyDescent="0.35">
      <c r="A135" s="25">
        <v>43580</v>
      </c>
      <c r="B135">
        <v>2928.98999</v>
      </c>
      <c r="C135">
        <v>2933.1000979999999</v>
      </c>
      <c r="D135">
        <v>2912.8400879999999</v>
      </c>
      <c r="E135">
        <v>2926.169922</v>
      </c>
      <c r="F135">
        <v>2926.169922</v>
      </c>
      <c r="G135">
        <v>3425280000</v>
      </c>
      <c r="H135">
        <f t="shared" si="2"/>
        <v>-3.6897361004351037E-4</v>
      </c>
    </row>
    <row r="136" spans="1:8" x14ac:dyDescent="0.35">
      <c r="A136" s="25">
        <v>43581</v>
      </c>
      <c r="B136">
        <v>2925.8100589999999</v>
      </c>
      <c r="C136">
        <v>2939.8798830000001</v>
      </c>
      <c r="D136">
        <v>2917.5600589999999</v>
      </c>
      <c r="E136">
        <v>2939.8798830000001</v>
      </c>
      <c r="F136">
        <v>2939.8798830000001</v>
      </c>
      <c r="G136">
        <v>3248500000</v>
      </c>
      <c r="H136">
        <f t="shared" si="2"/>
        <v>4.685292161922483E-3</v>
      </c>
    </row>
    <row r="137" spans="1:8" x14ac:dyDescent="0.35">
      <c r="A137" s="25">
        <v>43584</v>
      </c>
      <c r="B137">
        <v>2940.580078</v>
      </c>
      <c r="C137">
        <v>2949.5200199999999</v>
      </c>
      <c r="D137">
        <v>2939.3500979999999</v>
      </c>
      <c r="E137">
        <v>2943.030029</v>
      </c>
      <c r="F137">
        <v>2943.030029</v>
      </c>
      <c r="G137">
        <v>3118780000</v>
      </c>
      <c r="H137">
        <f t="shared" si="2"/>
        <v>1.0715220095269817E-3</v>
      </c>
    </row>
    <row r="138" spans="1:8" x14ac:dyDescent="0.35">
      <c r="A138" s="25">
        <v>43585</v>
      </c>
      <c r="B138">
        <v>2937.139893</v>
      </c>
      <c r="C138">
        <v>2948.219971</v>
      </c>
      <c r="D138">
        <v>2924.110107</v>
      </c>
      <c r="E138">
        <v>2945.830078</v>
      </c>
      <c r="F138">
        <v>2945.830078</v>
      </c>
      <c r="G138">
        <v>3919330000</v>
      </c>
      <c r="H138">
        <f t="shared" si="2"/>
        <v>9.5141706758306022E-4</v>
      </c>
    </row>
    <row r="139" spans="1:8" x14ac:dyDescent="0.35">
      <c r="A139" s="25">
        <v>43586</v>
      </c>
      <c r="B139">
        <v>2952.330078</v>
      </c>
      <c r="C139">
        <v>2954.1298830000001</v>
      </c>
      <c r="D139">
        <v>2923.360107</v>
      </c>
      <c r="E139">
        <v>2923.7299800000001</v>
      </c>
      <c r="F139">
        <v>2923.7299800000001</v>
      </c>
      <c r="G139">
        <v>3645850000</v>
      </c>
      <c r="H139">
        <f t="shared" si="2"/>
        <v>-7.5021631984300008E-3</v>
      </c>
    </row>
    <row r="140" spans="1:8" x14ac:dyDescent="0.35">
      <c r="A140" s="25">
        <v>43587</v>
      </c>
      <c r="B140">
        <v>2922.1599120000001</v>
      </c>
      <c r="C140">
        <v>2931.679932</v>
      </c>
      <c r="D140">
        <v>2900.5</v>
      </c>
      <c r="E140">
        <v>2917.5200199999999</v>
      </c>
      <c r="F140">
        <v>2917.5200199999999</v>
      </c>
      <c r="G140">
        <v>3778890000</v>
      </c>
      <c r="H140">
        <f t="shared" si="2"/>
        <v>-2.1239854714627526E-3</v>
      </c>
    </row>
    <row r="141" spans="1:8" x14ac:dyDescent="0.35">
      <c r="A141" s="25">
        <v>43588</v>
      </c>
      <c r="B141">
        <v>2929.209961</v>
      </c>
      <c r="C141">
        <v>2947.8500979999999</v>
      </c>
      <c r="D141">
        <v>2929.209961</v>
      </c>
      <c r="E141">
        <v>2945.639893</v>
      </c>
      <c r="F141">
        <v>2945.639893</v>
      </c>
      <c r="G141">
        <v>3338120000</v>
      </c>
      <c r="H141">
        <f t="shared" si="2"/>
        <v>9.6382793630325203E-3</v>
      </c>
    </row>
    <row r="142" spans="1:8" x14ac:dyDescent="0.35">
      <c r="A142" s="25">
        <v>43591</v>
      </c>
      <c r="B142">
        <v>2908.889893</v>
      </c>
      <c r="C142">
        <v>2937.320068</v>
      </c>
      <c r="D142">
        <v>2898.209961</v>
      </c>
      <c r="E142">
        <v>2932.469971</v>
      </c>
      <c r="F142">
        <v>2932.469971</v>
      </c>
      <c r="G142">
        <v>3181520000</v>
      </c>
      <c r="H142">
        <f t="shared" si="2"/>
        <v>-4.4709884705517178E-3</v>
      </c>
    </row>
    <row r="143" spans="1:8" x14ac:dyDescent="0.35">
      <c r="A143" s="25">
        <v>43592</v>
      </c>
      <c r="B143">
        <v>2913.030029</v>
      </c>
      <c r="C143">
        <v>2913.030029</v>
      </c>
      <c r="D143">
        <v>2862.6000979999999</v>
      </c>
      <c r="E143">
        <v>2884.0500489999999</v>
      </c>
      <c r="F143">
        <v>2884.0500489999999</v>
      </c>
      <c r="G143">
        <v>3767100000</v>
      </c>
      <c r="H143">
        <f t="shared" si="2"/>
        <v>-1.6511651433377961E-2</v>
      </c>
    </row>
    <row r="144" spans="1:8" x14ac:dyDescent="0.35">
      <c r="A144" s="25">
        <v>43593</v>
      </c>
      <c r="B144">
        <v>2879.610107</v>
      </c>
      <c r="C144">
        <v>2897.959961</v>
      </c>
      <c r="D144">
        <v>2873.280029</v>
      </c>
      <c r="E144">
        <v>2879.419922</v>
      </c>
      <c r="F144">
        <v>2879.419922</v>
      </c>
      <c r="G144">
        <v>3485790000</v>
      </c>
      <c r="H144">
        <f t="shared" si="2"/>
        <v>-1.6054253294270904E-3</v>
      </c>
    </row>
    <row r="145" spans="1:8" x14ac:dyDescent="0.35">
      <c r="A145" s="25">
        <v>43594</v>
      </c>
      <c r="B145">
        <v>2859.8400879999999</v>
      </c>
      <c r="C145">
        <v>2875.969971</v>
      </c>
      <c r="D145">
        <v>2836.3999020000001</v>
      </c>
      <c r="E145">
        <v>2870.719971</v>
      </c>
      <c r="F145">
        <v>2870.719971</v>
      </c>
      <c r="G145">
        <v>3638820000</v>
      </c>
      <c r="H145">
        <f t="shared" si="2"/>
        <v>-3.0214248826746504E-3</v>
      </c>
    </row>
    <row r="146" spans="1:8" x14ac:dyDescent="0.35">
      <c r="A146" s="25">
        <v>43595</v>
      </c>
      <c r="B146">
        <v>2863.1000979999999</v>
      </c>
      <c r="C146">
        <v>2891.3100589999999</v>
      </c>
      <c r="D146">
        <v>2825.389893</v>
      </c>
      <c r="E146">
        <v>2881.3999020000001</v>
      </c>
      <c r="F146">
        <v>2881.3999020000001</v>
      </c>
      <c r="G146">
        <v>3529600000</v>
      </c>
      <c r="H146">
        <f t="shared" si="2"/>
        <v>3.7202970362448795E-3</v>
      </c>
    </row>
    <row r="147" spans="1:8" x14ac:dyDescent="0.35">
      <c r="A147" s="25">
        <v>43598</v>
      </c>
      <c r="B147">
        <v>2840.1899410000001</v>
      </c>
      <c r="C147">
        <v>2840.1899410000001</v>
      </c>
      <c r="D147">
        <v>2801.429932</v>
      </c>
      <c r="E147">
        <v>2811.8701169999999</v>
      </c>
      <c r="F147">
        <v>2811.8701169999999</v>
      </c>
      <c r="G147">
        <v>3894030000</v>
      </c>
      <c r="H147">
        <f t="shared" si="2"/>
        <v>-2.4130557147495901E-2</v>
      </c>
    </row>
    <row r="148" spans="1:8" x14ac:dyDescent="0.35">
      <c r="A148" s="25">
        <v>43599</v>
      </c>
      <c r="B148">
        <v>2820.1201169999999</v>
      </c>
      <c r="C148">
        <v>2852.540039</v>
      </c>
      <c r="D148">
        <v>2820.1201169999999</v>
      </c>
      <c r="E148">
        <v>2834.4099120000001</v>
      </c>
      <c r="F148">
        <v>2834.4099120000001</v>
      </c>
      <c r="G148">
        <v>3322720000</v>
      </c>
      <c r="H148">
        <f t="shared" si="2"/>
        <v>8.0159445714540478E-3</v>
      </c>
    </row>
    <row r="149" spans="1:8" x14ac:dyDescent="0.35">
      <c r="A149" s="25">
        <v>43600</v>
      </c>
      <c r="B149">
        <v>2820.3798830000001</v>
      </c>
      <c r="C149">
        <v>2858.679932</v>
      </c>
      <c r="D149">
        <v>2815.080078</v>
      </c>
      <c r="E149">
        <v>2850.959961</v>
      </c>
      <c r="F149">
        <v>2850.959961</v>
      </c>
      <c r="G149">
        <v>3125950000</v>
      </c>
      <c r="H149">
        <f t="shared" si="2"/>
        <v>5.8389751355061303E-3</v>
      </c>
    </row>
    <row r="150" spans="1:8" x14ac:dyDescent="0.35">
      <c r="A150" s="25">
        <v>43601</v>
      </c>
      <c r="B150">
        <v>2855.8000489999999</v>
      </c>
      <c r="C150">
        <v>2892.1499020000001</v>
      </c>
      <c r="D150">
        <v>2855.8000489999999</v>
      </c>
      <c r="E150">
        <v>2876.320068</v>
      </c>
      <c r="F150">
        <v>2876.320068</v>
      </c>
      <c r="G150">
        <v>3338060000</v>
      </c>
      <c r="H150">
        <f t="shared" si="2"/>
        <v>8.8952869724290284E-3</v>
      </c>
    </row>
    <row r="151" spans="1:8" x14ac:dyDescent="0.35">
      <c r="A151" s="25">
        <v>43602</v>
      </c>
      <c r="B151">
        <v>2858.6000979999999</v>
      </c>
      <c r="C151">
        <v>2885.4799800000001</v>
      </c>
      <c r="D151">
        <v>2854.2299800000001</v>
      </c>
      <c r="E151">
        <v>2859.530029</v>
      </c>
      <c r="F151">
        <v>2859.530029</v>
      </c>
      <c r="G151">
        <v>3257950000</v>
      </c>
      <c r="H151">
        <f t="shared" si="2"/>
        <v>-5.8373333297621066E-3</v>
      </c>
    </row>
    <row r="152" spans="1:8" x14ac:dyDescent="0.35">
      <c r="A152" s="25">
        <v>43605</v>
      </c>
      <c r="B152">
        <v>2841.9399410000001</v>
      </c>
      <c r="C152">
        <v>2853.860107</v>
      </c>
      <c r="D152">
        <v>2831.290039</v>
      </c>
      <c r="E152">
        <v>2840.2299800000001</v>
      </c>
      <c r="F152">
        <v>2840.2299800000001</v>
      </c>
      <c r="G152">
        <v>3288870000</v>
      </c>
      <c r="H152">
        <f t="shared" si="2"/>
        <v>-6.7493779761946815E-3</v>
      </c>
    </row>
    <row r="153" spans="1:8" x14ac:dyDescent="0.35">
      <c r="A153" s="25">
        <v>43606</v>
      </c>
      <c r="B153">
        <v>2854.0200199999999</v>
      </c>
      <c r="C153">
        <v>2868.8798830000001</v>
      </c>
      <c r="D153">
        <v>2854.0200199999999</v>
      </c>
      <c r="E153">
        <v>2864.360107</v>
      </c>
      <c r="F153">
        <v>2864.360107</v>
      </c>
      <c r="G153">
        <v>3218700000</v>
      </c>
      <c r="H153">
        <f t="shared" si="2"/>
        <v>8.4958356083544295E-3</v>
      </c>
    </row>
    <row r="154" spans="1:8" x14ac:dyDescent="0.35">
      <c r="A154" s="25">
        <v>43607</v>
      </c>
      <c r="B154">
        <v>2856.0600589999999</v>
      </c>
      <c r="C154">
        <v>2865.469971</v>
      </c>
      <c r="D154">
        <v>2851.110107</v>
      </c>
      <c r="E154">
        <v>2856.2700199999999</v>
      </c>
      <c r="F154">
        <v>2856.2700199999999</v>
      </c>
      <c r="G154">
        <v>3192510000</v>
      </c>
      <c r="H154">
        <f t="shared" si="2"/>
        <v>-2.8243959201321722E-3</v>
      </c>
    </row>
    <row r="155" spans="1:8" x14ac:dyDescent="0.35">
      <c r="A155" s="25">
        <v>43608</v>
      </c>
      <c r="B155">
        <v>2836.6999510000001</v>
      </c>
      <c r="C155">
        <v>2836.6999510000001</v>
      </c>
      <c r="D155">
        <v>2805.48999</v>
      </c>
      <c r="E155">
        <v>2822.23999</v>
      </c>
      <c r="F155">
        <v>2822.23999</v>
      </c>
      <c r="G155">
        <v>3891980000</v>
      </c>
      <c r="H155">
        <f t="shared" si="2"/>
        <v>-1.191415018948383E-2</v>
      </c>
    </row>
    <row r="156" spans="1:8" x14ac:dyDescent="0.35">
      <c r="A156" s="25">
        <v>43609</v>
      </c>
      <c r="B156">
        <v>2832.4099120000001</v>
      </c>
      <c r="C156">
        <v>2841.360107</v>
      </c>
      <c r="D156">
        <v>2820.1899410000001</v>
      </c>
      <c r="E156">
        <v>2826.0600589999999</v>
      </c>
      <c r="F156">
        <v>2826.0600589999999</v>
      </c>
      <c r="G156">
        <v>2887390000</v>
      </c>
      <c r="H156">
        <f t="shared" si="2"/>
        <v>1.3535592343441039E-3</v>
      </c>
    </row>
    <row r="157" spans="1:8" x14ac:dyDescent="0.35">
      <c r="A157" s="25">
        <v>43613</v>
      </c>
      <c r="B157">
        <v>2830.030029</v>
      </c>
      <c r="C157">
        <v>2840.51001</v>
      </c>
      <c r="D157">
        <v>2801.580078</v>
      </c>
      <c r="E157">
        <v>2802.389893</v>
      </c>
      <c r="F157">
        <v>2802.389893</v>
      </c>
      <c r="G157">
        <v>4121410000</v>
      </c>
      <c r="H157">
        <f t="shared" si="2"/>
        <v>-8.3756769162137701E-3</v>
      </c>
    </row>
    <row r="158" spans="1:8" x14ac:dyDescent="0.35">
      <c r="A158" s="25">
        <v>43614</v>
      </c>
      <c r="B158">
        <v>2790.25</v>
      </c>
      <c r="C158">
        <v>2792.030029</v>
      </c>
      <c r="D158">
        <v>2766.0600589999999</v>
      </c>
      <c r="E158">
        <v>2783.0200199999999</v>
      </c>
      <c r="F158">
        <v>2783.0200199999999</v>
      </c>
      <c r="G158">
        <v>3700050000</v>
      </c>
      <c r="H158">
        <f t="shared" si="2"/>
        <v>-6.9119122390440824E-3</v>
      </c>
    </row>
    <row r="159" spans="1:8" x14ac:dyDescent="0.35">
      <c r="A159" s="25">
        <v>43615</v>
      </c>
      <c r="B159">
        <v>2786.9399410000001</v>
      </c>
      <c r="C159">
        <v>2799</v>
      </c>
      <c r="D159">
        <v>2776.73999</v>
      </c>
      <c r="E159">
        <v>2788.860107</v>
      </c>
      <c r="F159">
        <v>2788.860107</v>
      </c>
      <c r="G159">
        <v>3273790000</v>
      </c>
      <c r="H159">
        <f t="shared" si="2"/>
        <v>2.0984710702871556E-3</v>
      </c>
    </row>
    <row r="160" spans="1:8" x14ac:dyDescent="0.35">
      <c r="A160" s="25">
        <v>43616</v>
      </c>
      <c r="B160">
        <v>2766.1499020000001</v>
      </c>
      <c r="C160">
        <v>2768.9799800000001</v>
      </c>
      <c r="D160">
        <v>2750.5200199999999</v>
      </c>
      <c r="E160">
        <v>2752.0600589999999</v>
      </c>
      <c r="F160">
        <v>2752.0600589999999</v>
      </c>
      <c r="G160">
        <v>3981020000</v>
      </c>
      <c r="H160">
        <f t="shared" si="2"/>
        <v>-1.3195372513534309E-2</v>
      </c>
    </row>
    <row r="161" spans="1:8" x14ac:dyDescent="0.35">
      <c r="A161" s="25">
        <v>43619</v>
      </c>
      <c r="B161">
        <v>2751.530029</v>
      </c>
      <c r="C161">
        <v>2763.070068</v>
      </c>
      <c r="D161">
        <v>2728.8100589999999</v>
      </c>
      <c r="E161">
        <v>2744.4499510000001</v>
      </c>
      <c r="F161">
        <v>2744.4499510000001</v>
      </c>
      <c r="G161">
        <v>3966700000</v>
      </c>
      <c r="H161">
        <f t="shared" si="2"/>
        <v>-2.7652405241348488E-3</v>
      </c>
    </row>
    <row r="162" spans="1:8" x14ac:dyDescent="0.35">
      <c r="A162" s="25">
        <v>43620</v>
      </c>
      <c r="B162">
        <v>2762.639893</v>
      </c>
      <c r="C162">
        <v>2804.48999</v>
      </c>
      <c r="D162">
        <v>2762.639893</v>
      </c>
      <c r="E162">
        <v>2803.2700199999999</v>
      </c>
      <c r="F162">
        <v>2803.2700199999999</v>
      </c>
      <c r="G162">
        <v>3810430000</v>
      </c>
      <c r="H162">
        <f t="shared" si="2"/>
        <v>2.1432370802960898E-2</v>
      </c>
    </row>
    <row r="163" spans="1:8" x14ac:dyDescent="0.35">
      <c r="A163" s="25">
        <v>43621</v>
      </c>
      <c r="B163">
        <v>2818.0900879999999</v>
      </c>
      <c r="C163">
        <v>2827.280029</v>
      </c>
      <c r="D163">
        <v>2800.919922</v>
      </c>
      <c r="E163">
        <v>2826.1499020000001</v>
      </c>
      <c r="F163">
        <v>2826.1499020000001</v>
      </c>
      <c r="G163">
        <v>3548830000</v>
      </c>
      <c r="H163">
        <f t="shared" si="2"/>
        <v>8.1618544902071211E-3</v>
      </c>
    </row>
    <row r="164" spans="1:8" x14ac:dyDescent="0.35">
      <c r="A164" s="25">
        <v>43622</v>
      </c>
      <c r="B164">
        <v>2828.51001</v>
      </c>
      <c r="C164">
        <v>2852.1000979999999</v>
      </c>
      <c r="D164">
        <v>2822.4499510000001</v>
      </c>
      <c r="E164">
        <v>2843.48999</v>
      </c>
      <c r="F164">
        <v>2843.48999</v>
      </c>
      <c r="G164">
        <v>3396410000</v>
      </c>
      <c r="H164">
        <f t="shared" si="2"/>
        <v>6.1355867881349724E-3</v>
      </c>
    </row>
    <row r="165" spans="1:8" x14ac:dyDescent="0.35">
      <c r="A165" s="25">
        <v>43623</v>
      </c>
      <c r="B165">
        <v>2852.8701169999999</v>
      </c>
      <c r="C165">
        <v>2884.969971</v>
      </c>
      <c r="D165">
        <v>2852.8701169999999</v>
      </c>
      <c r="E165">
        <v>2873.3400879999999</v>
      </c>
      <c r="F165">
        <v>2873.3400879999999</v>
      </c>
      <c r="G165">
        <v>3220250000</v>
      </c>
      <c r="H165">
        <f t="shared" si="2"/>
        <v>1.0497697584650245E-2</v>
      </c>
    </row>
    <row r="166" spans="1:8" x14ac:dyDescent="0.35">
      <c r="A166" s="25">
        <v>43626</v>
      </c>
      <c r="B166">
        <v>2885.830078</v>
      </c>
      <c r="C166">
        <v>2904.7700199999999</v>
      </c>
      <c r="D166">
        <v>2885.51001</v>
      </c>
      <c r="E166">
        <v>2886.7299800000001</v>
      </c>
      <c r="F166">
        <v>2886.7299800000001</v>
      </c>
      <c r="G166">
        <v>3209210000</v>
      </c>
      <c r="H166">
        <f t="shared" si="2"/>
        <v>4.6600442655293506E-3</v>
      </c>
    </row>
    <row r="167" spans="1:8" x14ac:dyDescent="0.35">
      <c r="A167" s="25">
        <v>43627</v>
      </c>
      <c r="B167">
        <v>2903.2700199999999</v>
      </c>
      <c r="C167">
        <v>2910.610107</v>
      </c>
      <c r="D167">
        <v>2878.530029</v>
      </c>
      <c r="E167">
        <v>2885.719971</v>
      </c>
      <c r="F167">
        <v>2885.719971</v>
      </c>
      <c r="G167">
        <v>3548420000</v>
      </c>
      <c r="H167">
        <f t="shared" si="2"/>
        <v>-3.4987997041557861E-4</v>
      </c>
    </row>
    <row r="168" spans="1:8" x14ac:dyDescent="0.35">
      <c r="A168" s="25">
        <v>43628</v>
      </c>
      <c r="B168">
        <v>2882.7299800000001</v>
      </c>
      <c r="C168">
        <v>2888.570068</v>
      </c>
      <c r="D168">
        <v>2874.679932</v>
      </c>
      <c r="E168">
        <v>2879.8400879999999</v>
      </c>
      <c r="F168">
        <v>2879.8400879999999</v>
      </c>
      <c r="G168">
        <v>3034130000</v>
      </c>
      <c r="H168">
        <f t="shared" si="2"/>
        <v>-2.0375792034881268E-3</v>
      </c>
    </row>
    <row r="169" spans="1:8" x14ac:dyDescent="0.35">
      <c r="A169" s="25">
        <v>43629</v>
      </c>
      <c r="B169">
        <v>2886.23999</v>
      </c>
      <c r="C169">
        <v>2895.23999</v>
      </c>
      <c r="D169">
        <v>2881.98999</v>
      </c>
      <c r="E169">
        <v>2891.639893</v>
      </c>
      <c r="F169">
        <v>2891.639893</v>
      </c>
      <c r="G169">
        <v>3069810000</v>
      </c>
      <c r="H169">
        <f t="shared" si="2"/>
        <v>4.0973820210257195E-3</v>
      </c>
    </row>
    <row r="170" spans="1:8" x14ac:dyDescent="0.35">
      <c r="A170" s="25">
        <v>43630</v>
      </c>
      <c r="B170">
        <v>2886.820068</v>
      </c>
      <c r="C170">
        <v>2894.4499510000001</v>
      </c>
      <c r="D170">
        <v>2879.6201169999999</v>
      </c>
      <c r="E170">
        <v>2886.9799800000001</v>
      </c>
      <c r="F170">
        <v>2886.9799800000001</v>
      </c>
      <c r="G170">
        <v>2922330000</v>
      </c>
      <c r="H170">
        <f t="shared" si="2"/>
        <v>-1.6115122119045866E-3</v>
      </c>
    </row>
    <row r="171" spans="1:8" x14ac:dyDescent="0.35">
      <c r="A171" s="25">
        <v>43633</v>
      </c>
      <c r="B171">
        <v>2889.75</v>
      </c>
      <c r="C171">
        <v>2897.2700199999999</v>
      </c>
      <c r="D171">
        <v>2887.3000489999999</v>
      </c>
      <c r="E171">
        <v>2889.669922</v>
      </c>
      <c r="F171">
        <v>2889.669922</v>
      </c>
      <c r="G171">
        <v>2810140000</v>
      </c>
      <c r="H171">
        <f t="shared" si="2"/>
        <v>9.3174944704665918E-4</v>
      </c>
    </row>
    <row r="172" spans="1:8" x14ac:dyDescent="0.35">
      <c r="A172" s="25">
        <v>43634</v>
      </c>
      <c r="B172">
        <v>2906.709961</v>
      </c>
      <c r="C172">
        <v>2930.790039</v>
      </c>
      <c r="D172">
        <v>2905.4399410000001</v>
      </c>
      <c r="E172">
        <v>2917.75</v>
      </c>
      <c r="F172">
        <v>2917.75</v>
      </c>
      <c r="G172">
        <v>3437620000</v>
      </c>
      <c r="H172">
        <f t="shared" si="2"/>
        <v>9.7173998269550754E-3</v>
      </c>
    </row>
    <row r="173" spans="1:8" x14ac:dyDescent="0.35">
      <c r="A173" s="25">
        <v>43635</v>
      </c>
      <c r="B173">
        <v>2920.5500489999999</v>
      </c>
      <c r="C173">
        <v>2931.73999</v>
      </c>
      <c r="D173">
        <v>2911.429932</v>
      </c>
      <c r="E173">
        <v>2926.459961</v>
      </c>
      <c r="F173">
        <v>2926.459961</v>
      </c>
      <c r="G173">
        <v>3287890000</v>
      </c>
      <c r="H173">
        <f t="shared" si="2"/>
        <v>2.9851635678177502E-3</v>
      </c>
    </row>
    <row r="174" spans="1:8" x14ac:dyDescent="0.35">
      <c r="A174" s="25">
        <v>43636</v>
      </c>
      <c r="B174">
        <v>2949.6000979999999</v>
      </c>
      <c r="C174">
        <v>2958.0600589999999</v>
      </c>
      <c r="D174">
        <v>2931.5</v>
      </c>
      <c r="E174">
        <v>2954.179932</v>
      </c>
      <c r="F174">
        <v>2954.179932</v>
      </c>
      <c r="G174">
        <v>3905940000</v>
      </c>
      <c r="H174">
        <f t="shared" si="2"/>
        <v>9.4721852919279481E-3</v>
      </c>
    </row>
    <row r="175" spans="1:8" x14ac:dyDescent="0.35">
      <c r="A175" s="25">
        <v>43637</v>
      </c>
      <c r="B175">
        <v>2952.709961</v>
      </c>
      <c r="C175">
        <v>2964.1499020000001</v>
      </c>
      <c r="D175">
        <v>2946.8701169999999</v>
      </c>
      <c r="E175">
        <v>2950.459961</v>
      </c>
      <c r="F175">
        <v>2950.459961</v>
      </c>
      <c r="G175">
        <v>5000120000</v>
      </c>
      <c r="H175">
        <f t="shared" si="2"/>
        <v>-1.2592228928592908E-3</v>
      </c>
    </row>
    <row r="176" spans="1:8" x14ac:dyDescent="0.35">
      <c r="A176" s="25">
        <v>43640</v>
      </c>
      <c r="B176">
        <v>2951.419922</v>
      </c>
      <c r="C176">
        <v>2954.919922</v>
      </c>
      <c r="D176">
        <v>2944.0500489999999</v>
      </c>
      <c r="E176">
        <v>2945.3500979999999</v>
      </c>
      <c r="F176">
        <v>2945.3500979999999</v>
      </c>
      <c r="G176">
        <v>3136250000</v>
      </c>
      <c r="H176">
        <f t="shared" si="2"/>
        <v>-1.7318869151060623E-3</v>
      </c>
    </row>
    <row r="177" spans="1:8" x14ac:dyDescent="0.35">
      <c r="A177" s="25">
        <v>43641</v>
      </c>
      <c r="B177">
        <v>2945.780029</v>
      </c>
      <c r="C177">
        <v>2946.5200199999999</v>
      </c>
      <c r="D177">
        <v>2916.01001</v>
      </c>
      <c r="E177">
        <v>2917.3798830000001</v>
      </c>
      <c r="F177">
        <v>2917.3798830000001</v>
      </c>
      <c r="G177">
        <v>3578050000</v>
      </c>
      <c r="H177">
        <f t="shared" si="2"/>
        <v>-9.4963973956755376E-3</v>
      </c>
    </row>
    <row r="178" spans="1:8" x14ac:dyDescent="0.35">
      <c r="A178" s="25">
        <v>43642</v>
      </c>
      <c r="B178">
        <v>2926.070068</v>
      </c>
      <c r="C178">
        <v>2932.5900879999999</v>
      </c>
      <c r="D178">
        <v>2912.98999</v>
      </c>
      <c r="E178">
        <v>2913.780029</v>
      </c>
      <c r="F178">
        <v>2913.780029</v>
      </c>
      <c r="G178">
        <v>3478130000</v>
      </c>
      <c r="H178">
        <f t="shared" si="2"/>
        <v>-1.2339339216592693E-3</v>
      </c>
    </row>
    <row r="179" spans="1:8" x14ac:dyDescent="0.35">
      <c r="A179" s="25">
        <v>43643</v>
      </c>
      <c r="B179">
        <v>2919.6599120000001</v>
      </c>
      <c r="C179">
        <v>2929.3000489999999</v>
      </c>
      <c r="D179">
        <v>2918.570068</v>
      </c>
      <c r="E179">
        <v>2924.919922</v>
      </c>
      <c r="F179">
        <v>2924.919922</v>
      </c>
      <c r="G179">
        <v>3122920000</v>
      </c>
      <c r="H179">
        <f t="shared" si="2"/>
        <v>3.8231756993074573E-3</v>
      </c>
    </row>
    <row r="180" spans="1:8" x14ac:dyDescent="0.35">
      <c r="A180" s="25">
        <v>43644</v>
      </c>
      <c r="B180">
        <v>2932.9399410000001</v>
      </c>
      <c r="C180">
        <v>2943.9799800000001</v>
      </c>
      <c r="D180">
        <v>2929.0500489999999</v>
      </c>
      <c r="E180">
        <v>2941.76001</v>
      </c>
      <c r="F180">
        <v>2941.76001</v>
      </c>
      <c r="G180">
        <v>5420700000</v>
      </c>
      <c r="H180">
        <f t="shared" si="2"/>
        <v>5.7574526650578939E-3</v>
      </c>
    </row>
    <row r="181" spans="1:8" x14ac:dyDescent="0.35">
      <c r="A181" s="25">
        <v>43647</v>
      </c>
      <c r="B181">
        <v>2971.4099120000001</v>
      </c>
      <c r="C181">
        <v>2977.929932</v>
      </c>
      <c r="D181">
        <v>2952.219971</v>
      </c>
      <c r="E181">
        <v>2964.330078</v>
      </c>
      <c r="F181">
        <v>2964.330078</v>
      </c>
      <c r="G181">
        <v>3513270000</v>
      </c>
      <c r="H181">
        <f t="shared" si="2"/>
        <v>7.6723009094137318E-3</v>
      </c>
    </row>
    <row r="182" spans="1:8" x14ac:dyDescent="0.35">
      <c r="A182" s="25">
        <v>43648</v>
      </c>
      <c r="B182">
        <v>2964.6599120000001</v>
      </c>
      <c r="C182">
        <v>2973.209961</v>
      </c>
      <c r="D182">
        <v>2955.919922</v>
      </c>
      <c r="E182">
        <v>2973.01001</v>
      </c>
      <c r="F182">
        <v>2973.01001</v>
      </c>
      <c r="G182">
        <v>3206840000</v>
      </c>
      <c r="H182">
        <f t="shared" si="2"/>
        <v>2.9281260087796745E-3</v>
      </c>
    </row>
    <row r="183" spans="1:8" x14ac:dyDescent="0.35">
      <c r="A183" s="25">
        <v>43649</v>
      </c>
      <c r="B183">
        <v>2978.080078</v>
      </c>
      <c r="C183">
        <v>2995.8400879999999</v>
      </c>
      <c r="D183">
        <v>2977.959961</v>
      </c>
      <c r="E183">
        <v>2995.820068</v>
      </c>
      <c r="F183">
        <v>2995.820068</v>
      </c>
      <c r="G183">
        <v>1963720000</v>
      </c>
      <c r="H183">
        <f t="shared" si="2"/>
        <v>7.6723784727519284E-3</v>
      </c>
    </row>
    <row r="184" spans="1:8" x14ac:dyDescent="0.35">
      <c r="A184" s="25">
        <v>43651</v>
      </c>
      <c r="B184">
        <v>2984.25</v>
      </c>
      <c r="C184">
        <v>2994.030029</v>
      </c>
      <c r="D184">
        <v>2967.969971</v>
      </c>
      <c r="E184">
        <v>2990.4099120000001</v>
      </c>
      <c r="F184">
        <v>2990.4099120000001</v>
      </c>
      <c r="G184">
        <v>2434210000</v>
      </c>
      <c r="H184">
        <f t="shared" si="2"/>
        <v>-1.8059015151773439E-3</v>
      </c>
    </row>
    <row r="185" spans="1:8" x14ac:dyDescent="0.35">
      <c r="A185" s="25">
        <v>43654</v>
      </c>
      <c r="B185">
        <v>2979.7700199999999</v>
      </c>
      <c r="C185">
        <v>2980.76001</v>
      </c>
      <c r="D185">
        <v>2970.0900879999999</v>
      </c>
      <c r="E185">
        <v>2975.9499510000001</v>
      </c>
      <c r="F185">
        <v>2975.9499510000001</v>
      </c>
      <c r="G185">
        <v>2904550000</v>
      </c>
      <c r="H185">
        <f t="shared" si="2"/>
        <v>-4.8354444459185464E-3</v>
      </c>
    </row>
    <row r="186" spans="1:8" x14ac:dyDescent="0.35">
      <c r="A186" s="25">
        <v>43655</v>
      </c>
      <c r="B186">
        <v>2965.5200199999999</v>
      </c>
      <c r="C186">
        <v>2981.8999020000001</v>
      </c>
      <c r="D186">
        <v>2963.4399410000001</v>
      </c>
      <c r="E186">
        <v>2979.6298830000001</v>
      </c>
      <c r="F186">
        <v>2979.6298830000001</v>
      </c>
      <c r="G186">
        <v>3028210000</v>
      </c>
      <c r="H186">
        <f t="shared" si="2"/>
        <v>1.2365570861712083E-3</v>
      </c>
    </row>
    <row r="187" spans="1:8" x14ac:dyDescent="0.35">
      <c r="A187" s="25">
        <v>43656</v>
      </c>
      <c r="B187">
        <v>2989.3000489999999</v>
      </c>
      <c r="C187">
        <v>3002.9799800000001</v>
      </c>
      <c r="D187">
        <v>2984.6201169999999</v>
      </c>
      <c r="E187">
        <v>2993.070068</v>
      </c>
      <c r="F187">
        <v>2993.070068</v>
      </c>
      <c r="G187">
        <v>3154240000</v>
      </c>
      <c r="H187">
        <f t="shared" si="2"/>
        <v>4.5106894237709749E-3</v>
      </c>
    </row>
    <row r="188" spans="1:8" x14ac:dyDescent="0.35">
      <c r="A188" s="25">
        <v>43657</v>
      </c>
      <c r="B188">
        <v>2999.6201169999999</v>
      </c>
      <c r="C188">
        <v>3002.330078</v>
      </c>
      <c r="D188">
        <v>2988.8000489999999</v>
      </c>
      <c r="E188">
        <v>2999.9099120000001</v>
      </c>
      <c r="F188">
        <v>2999.9099120000001</v>
      </c>
      <c r="G188">
        <v>3154620000</v>
      </c>
      <c r="H188">
        <f t="shared" si="2"/>
        <v>2.2852268221607019E-3</v>
      </c>
    </row>
    <row r="189" spans="1:8" x14ac:dyDescent="0.35">
      <c r="A189" s="25">
        <v>43658</v>
      </c>
      <c r="B189">
        <v>3003.360107</v>
      </c>
      <c r="C189">
        <v>3013.919922</v>
      </c>
      <c r="D189">
        <v>3001.8701169999999</v>
      </c>
      <c r="E189">
        <v>3013.7700199999999</v>
      </c>
      <c r="F189">
        <v>3013.7700199999999</v>
      </c>
      <c r="G189">
        <v>2974960000</v>
      </c>
      <c r="H189">
        <f t="shared" si="2"/>
        <v>4.6201747407672578E-3</v>
      </c>
    </row>
    <row r="190" spans="1:8" x14ac:dyDescent="0.35">
      <c r="A190" s="25">
        <v>43661</v>
      </c>
      <c r="B190">
        <v>3017.8000489999999</v>
      </c>
      <c r="C190">
        <v>3017.8000489999999</v>
      </c>
      <c r="D190">
        <v>3008.7700199999999</v>
      </c>
      <c r="E190">
        <v>3014.3000489999999</v>
      </c>
      <c r="F190">
        <v>3014.3000489999999</v>
      </c>
      <c r="G190">
        <v>2874970000</v>
      </c>
      <c r="H190">
        <f t="shared" si="2"/>
        <v>1.7586909302380604E-4</v>
      </c>
    </row>
    <row r="191" spans="1:8" x14ac:dyDescent="0.35">
      <c r="A191" s="25">
        <v>43662</v>
      </c>
      <c r="B191">
        <v>3012.1298830000001</v>
      </c>
      <c r="C191">
        <v>3015.0200199999999</v>
      </c>
      <c r="D191">
        <v>3001.1499020000001</v>
      </c>
      <c r="E191">
        <v>3004.040039</v>
      </c>
      <c r="F191">
        <v>3004.040039</v>
      </c>
      <c r="G191">
        <v>3290650000</v>
      </c>
      <c r="H191">
        <f t="shared" si="2"/>
        <v>-3.4037785997461656E-3</v>
      </c>
    </row>
    <row r="192" spans="1:8" x14ac:dyDescent="0.35">
      <c r="A192" s="25">
        <v>43663</v>
      </c>
      <c r="B192">
        <v>3005.1000979999999</v>
      </c>
      <c r="C192">
        <v>3005.26001</v>
      </c>
      <c r="D192">
        <v>2984.25</v>
      </c>
      <c r="E192">
        <v>2984.419922</v>
      </c>
      <c r="F192">
        <v>2984.419922</v>
      </c>
      <c r="G192">
        <v>3181600000</v>
      </c>
      <c r="H192">
        <f t="shared" si="2"/>
        <v>-6.5312435071708252E-3</v>
      </c>
    </row>
    <row r="193" spans="1:8" x14ac:dyDescent="0.35">
      <c r="A193" s="25">
        <v>43664</v>
      </c>
      <c r="B193">
        <v>2978.8701169999999</v>
      </c>
      <c r="C193">
        <v>2998.280029</v>
      </c>
      <c r="D193">
        <v>2973.0900879999999</v>
      </c>
      <c r="E193">
        <v>2995.110107</v>
      </c>
      <c r="F193">
        <v>2995.110107</v>
      </c>
      <c r="G193">
        <v>3296580000</v>
      </c>
      <c r="H193">
        <f t="shared" si="2"/>
        <v>3.5819976006714604E-3</v>
      </c>
    </row>
    <row r="194" spans="1:8" x14ac:dyDescent="0.35">
      <c r="A194" s="25">
        <v>43665</v>
      </c>
      <c r="B194">
        <v>3004.26001</v>
      </c>
      <c r="C194">
        <v>3006.0200199999999</v>
      </c>
      <c r="D194">
        <v>2975.860107</v>
      </c>
      <c r="E194">
        <v>2976.610107</v>
      </c>
      <c r="F194">
        <v>2976.610107</v>
      </c>
      <c r="G194">
        <v>3260360000</v>
      </c>
      <c r="H194">
        <f t="shared" si="2"/>
        <v>-6.1767345236366511E-3</v>
      </c>
    </row>
    <row r="195" spans="1:8" x14ac:dyDescent="0.35">
      <c r="A195" s="25">
        <v>43668</v>
      </c>
      <c r="B195">
        <v>2981.929932</v>
      </c>
      <c r="C195">
        <v>2990.709961</v>
      </c>
      <c r="D195">
        <v>2976.6499020000001</v>
      </c>
      <c r="E195">
        <v>2985.030029</v>
      </c>
      <c r="F195">
        <v>2985.030029</v>
      </c>
      <c r="G195">
        <v>3003720000</v>
      </c>
      <c r="H195">
        <f t="shared" si="2"/>
        <v>2.8286949574616305E-3</v>
      </c>
    </row>
    <row r="196" spans="1:8" x14ac:dyDescent="0.35">
      <c r="A196" s="25">
        <v>43669</v>
      </c>
      <c r="B196">
        <v>2994.73999</v>
      </c>
      <c r="C196">
        <v>3005.8999020000001</v>
      </c>
      <c r="D196">
        <v>2988.5600589999999</v>
      </c>
      <c r="E196">
        <v>3005.469971</v>
      </c>
      <c r="F196">
        <v>3005.469971</v>
      </c>
      <c r="G196">
        <v>3313660000</v>
      </c>
      <c r="H196">
        <f t="shared" ref="H196:H253" si="3">F196/F195-1</f>
        <v>6.8474828733455784E-3</v>
      </c>
    </row>
    <row r="197" spans="1:8" x14ac:dyDescent="0.35">
      <c r="A197" s="25">
        <v>43670</v>
      </c>
      <c r="B197">
        <v>2998.7700199999999</v>
      </c>
      <c r="C197">
        <v>3019.5900879999999</v>
      </c>
      <c r="D197">
        <v>2996.820068</v>
      </c>
      <c r="E197">
        <v>3019.5600589999999</v>
      </c>
      <c r="F197">
        <v>3019.5600589999999</v>
      </c>
      <c r="G197">
        <v>3428980000</v>
      </c>
      <c r="H197">
        <f t="shared" si="3"/>
        <v>4.6881479888192246E-3</v>
      </c>
    </row>
    <row r="198" spans="1:8" x14ac:dyDescent="0.35">
      <c r="A198" s="25">
        <v>43671</v>
      </c>
      <c r="B198">
        <v>3016.26001</v>
      </c>
      <c r="C198">
        <v>3016.3100589999999</v>
      </c>
      <c r="D198">
        <v>2997.23999</v>
      </c>
      <c r="E198">
        <v>3003.669922</v>
      </c>
      <c r="F198">
        <v>3003.669922</v>
      </c>
      <c r="G198">
        <v>3645270000</v>
      </c>
      <c r="H198">
        <f t="shared" si="3"/>
        <v>-5.2624013728881369E-3</v>
      </c>
    </row>
    <row r="199" spans="1:8" x14ac:dyDescent="0.35">
      <c r="A199" s="25">
        <v>43672</v>
      </c>
      <c r="B199">
        <v>3013.25</v>
      </c>
      <c r="C199">
        <v>3027.9799800000001</v>
      </c>
      <c r="D199">
        <v>3012.5900879999999</v>
      </c>
      <c r="E199">
        <v>3025.860107</v>
      </c>
      <c r="F199">
        <v>3025.860107</v>
      </c>
      <c r="G199">
        <v>3257590000</v>
      </c>
      <c r="H199">
        <f t="shared" si="3"/>
        <v>7.3876909168584248E-3</v>
      </c>
    </row>
    <row r="200" spans="1:8" x14ac:dyDescent="0.35">
      <c r="A200" s="25">
        <v>43675</v>
      </c>
      <c r="B200">
        <v>3024.469971</v>
      </c>
      <c r="C200">
        <v>3025.610107</v>
      </c>
      <c r="D200">
        <v>3014.3000489999999</v>
      </c>
      <c r="E200">
        <v>3020.969971</v>
      </c>
      <c r="F200">
        <v>3020.969971</v>
      </c>
      <c r="G200">
        <v>3203710000</v>
      </c>
      <c r="H200">
        <f t="shared" si="3"/>
        <v>-1.6161143698240066E-3</v>
      </c>
    </row>
    <row r="201" spans="1:8" x14ac:dyDescent="0.35">
      <c r="A201" s="25">
        <v>43676</v>
      </c>
      <c r="B201">
        <v>3007.6599120000001</v>
      </c>
      <c r="C201">
        <v>3017.1899410000001</v>
      </c>
      <c r="D201">
        <v>3000.9399410000001</v>
      </c>
      <c r="E201">
        <v>3013.179932</v>
      </c>
      <c r="F201">
        <v>3013.179932</v>
      </c>
      <c r="G201">
        <v>3634330000</v>
      </c>
      <c r="H201">
        <f t="shared" si="3"/>
        <v>-2.5786548938854237E-3</v>
      </c>
    </row>
    <row r="202" spans="1:8" x14ac:dyDescent="0.35">
      <c r="A202" s="25">
        <v>43677</v>
      </c>
      <c r="B202">
        <v>3016.219971</v>
      </c>
      <c r="C202">
        <v>3017.3999020000001</v>
      </c>
      <c r="D202">
        <v>2958.080078</v>
      </c>
      <c r="E202">
        <v>2980.3798830000001</v>
      </c>
      <c r="F202">
        <v>2980.3798830000001</v>
      </c>
      <c r="G202">
        <v>4623430000</v>
      </c>
      <c r="H202">
        <f t="shared" si="3"/>
        <v>-1.088552616843852E-2</v>
      </c>
    </row>
    <row r="203" spans="1:8" x14ac:dyDescent="0.35">
      <c r="A203" s="25">
        <v>43678</v>
      </c>
      <c r="B203">
        <v>2980.320068</v>
      </c>
      <c r="C203">
        <v>3013.5900879999999</v>
      </c>
      <c r="D203">
        <v>2945.2299800000001</v>
      </c>
      <c r="E203">
        <v>2953.5600589999999</v>
      </c>
      <c r="F203">
        <v>2953.5600589999999</v>
      </c>
      <c r="G203">
        <v>4762300000</v>
      </c>
      <c r="H203">
        <f t="shared" si="3"/>
        <v>-8.9987937957103359E-3</v>
      </c>
    </row>
    <row r="204" spans="1:8" x14ac:dyDescent="0.35">
      <c r="A204" s="25">
        <v>43679</v>
      </c>
      <c r="B204">
        <v>2943.8999020000001</v>
      </c>
      <c r="C204">
        <v>2945.5</v>
      </c>
      <c r="D204">
        <v>2914.110107</v>
      </c>
      <c r="E204">
        <v>2932.0500489999999</v>
      </c>
      <c r="F204">
        <v>2932.0500489999999</v>
      </c>
      <c r="G204">
        <v>3874660000</v>
      </c>
      <c r="H204">
        <f t="shared" si="3"/>
        <v>-7.2827400053895319E-3</v>
      </c>
    </row>
    <row r="205" spans="1:8" x14ac:dyDescent="0.35">
      <c r="A205" s="25">
        <v>43682</v>
      </c>
      <c r="B205">
        <v>2898.070068</v>
      </c>
      <c r="C205">
        <v>2898.070068</v>
      </c>
      <c r="D205">
        <v>2822.1201169999999</v>
      </c>
      <c r="E205">
        <v>2844.73999</v>
      </c>
      <c r="F205">
        <v>2844.73999</v>
      </c>
      <c r="G205">
        <v>4513730000</v>
      </c>
      <c r="H205">
        <f t="shared" si="3"/>
        <v>-2.9777820139795241E-2</v>
      </c>
    </row>
    <row r="206" spans="1:8" x14ac:dyDescent="0.35">
      <c r="A206" s="25">
        <v>43683</v>
      </c>
      <c r="B206">
        <v>2861.179932</v>
      </c>
      <c r="C206">
        <v>2884.3999020000001</v>
      </c>
      <c r="D206">
        <v>2847.419922</v>
      </c>
      <c r="E206">
        <v>2881.7700199999999</v>
      </c>
      <c r="F206">
        <v>2881.7700199999999</v>
      </c>
      <c r="G206">
        <v>4154240000</v>
      </c>
      <c r="H206">
        <f t="shared" si="3"/>
        <v>1.301701741817185E-2</v>
      </c>
    </row>
    <row r="207" spans="1:8" x14ac:dyDescent="0.35">
      <c r="A207" s="25">
        <v>43684</v>
      </c>
      <c r="B207">
        <v>2858.6499020000001</v>
      </c>
      <c r="C207">
        <v>2892.169922</v>
      </c>
      <c r="D207">
        <v>2825.709961</v>
      </c>
      <c r="E207">
        <v>2883.9799800000001</v>
      </c>
      <c r="F207">
        <v>2883.9799800000001</v>
      </c>
      <c r="G207">
        <v>4491750000</v>
      </c>
      <c r="H207">
        <f t="shared" si="3"/>
        <v>7.6687590774504599E-4</v>
      </c>
    </row>
    <row r="208" spans="1:8" x14ac:dyDescent="0.35">
      <c r="A208" s="25">
        <v>43685</v>
      </c>
      <c r="B208">
        <v>2896.209961</v>
      </c>
      <c r="C208">
        <v>2938.719971</v>
      </c>
      <c r="D208">
        <v>2894.469971</v>
      </c>
      <c r="E208">
        <v>2938.0900879999999</v>
      </c>
      <c r="F208">
        <v>2938.0900879999999</v>
      </c>
      <c r="G208">
        <v>4106370000</v>
      </c>
      <c r="H208">
        <f t="shared" si="3"/>
        <v>1.8762303613494513E-2</v>
      </c>
    </row>
    <row r="209" spans="1:8" x14ac:dyDescent="0.35">
      <c r="A209" s="25">
        <v>43686</v>
      </c>
      <c r="B209">
        <v>2930.51001</v>
      </c>
      <c r="C209">
        <v>2935.75</v>
      </c>
      <c r="D209">
        <v>2900.1499020000001</v>
      </c>
      <c r="E209">
        <v>2918.6499020000001</v>
      </c>
      <c r="F209">
        <v>2918.6499020000001</v>
      </c>
      <c r="G209">
        <v>3350640000</v>
      </c>
      <c r="H209">
        <f t="shared" si="3"/>
        <v>-6.6166065089015014E-3</v>
      </c>
    </row>
    <row r="210" spans="1:8" x14ac:dyDescent="0.35">
      <c r="A210" s="25">
        <v>43689</v>
      </c>
      <c r="B210">
        <v>2907.070068</v>
      </c>
      <c r="C210">
        <v>2907.580078</v>
      </c>
      <c r="D210">
        <v>2873.139893</v>
      </c>
      <c r="E210">
        <v>2882.6999510000001</v>
      </c>
      <c r="F210">
        <v>2882.6999510000001</v>
      </c>
      <c r="G210">
        <v>2851630000</v>
      </c>
      <c r="H210">
        <f t="shared" si="3"/>
        <v>-1.231732212053438E-2</v>
      </c>
    </row>
    <row r="211" spans="1:8" x14ac:dyDescent="0.35">
      <c r="A211" s="25">
        <v>43690</v>
      </c>
      <c r="B211">
        <v>2880.719971</v>
      </c>
      <c r="C211">
        <v>2943.3100589999999</v>
      </c>
      <c r="D211">
        <v>2877.0500489999999</v>
      </c>
      <c r="E211">
        <v>2926.320068</v>
      </c>
      <c r="F211">
        <v>2926.320068</v>
      </c>
      <c r="G211">
        <v>3853600000</v>
      </c>
      <c r="H211">
        <f t="shared" si="3"/>
        <v>1.5131688258040343E-2</v>
      </c>
    </row>
    <row r="212" spans="1:8" x14ac:dyDescent="0.35">
      <c r="A212" s="25">
        <v>43691</v>
      </c>
      <c r="B212">
        <v>2894.1499020000001</v>
      </c>
      <c r="C212">
        <v>2894.1499020000001</v>
      </c>
      <c r="D212">
        <v>2839.639893</v>
      </c>
      <c r="E212">
        <v>2840.6000979999999</v>
      </c>
      <c r="F212">
        <v>2840.6000979999999</v>
      </c>
      <c r="G212">
        <v>4312530000</v>
      </c>
      <c r="H212">
        <f t="shared" si="3"/>
        <v>-2.9292752675063927E-2</v>
      </c>
    </row>
    <row r="213" spans="1:8" x14ac:dyDescent="0.35">
      <c r="A213" s="25">
        <v>43692</v>
      </c>
      <c r="B213">
        <v>2846.1999510000001</v>
      </c>
      <c r="C213">
        <v>2856.669922</v>
      </c>
      <c r="D213">
        <v>2825.51001</v>
      </c>
      <c r="E213">
        <v>2847.6000979999999</v>
      </c>
      <c r="F213">
        <v>2847.6000979999999</v>
      </c>
      <c r="G213">
        <v>4038000000</v>
      </c>
      <c r="H213">
        <f t="shared" si="3"/>
        <v>2.4642680273538886E-3</v>
      </c>
    </row>
    <row r="214" spans="1:8" x14ac:dyDescent="0.35">
      <c r="A214" s="25">
        <v>43693</v>
      </c>
      <c r="B214">
        <v>2864.73999</v>
      </c>
      <c r="C214">
        <v>2893.6298830000001</v>
      </c>
      <c r="D214">
        <v>2864.73999</v>
      </c>
      <c r="E214">
        <v>2888.679932</v>
      </c>
      <c r="F214">
        <v>2888.679932</v>
      </c>
      <c r="G214">
        <v>3498150000</v>
      </c>
      <c r="H214">
        <f t="shared" si="3"/>
        <v>1.4426124661553574E-2</v>
      </c>
    </row>
    <row r="215" spans="1:8" x14ac:dyDescent="0.35">
      <c r="A215" s="25">
        <v>43696</v>
      </c>
      <c r="B215">
        <v>2913.4799800000001</v>
      </c>
      <c r="C215">
        <v>2931</v>
      </c>
      <c r="D215">
        <v>2913.4799800000001</v>
      </c>
      <c r="E215">
        <v>2923.6499020000001</v>
      </c>
      <c r="F215">
        <v>2923.6499020000001</v>
      </c>
      <c r="G215">
        <v>3212880000</v>
      </c>
      <c r="H215">
        <f t="shared" si="3"/>
        <v>1.2105865247517444E-2</v>
      </c>
    </row>
    <row r="216" spans="1:8" x14ac:dyDescent="0.35">
      <c r="A216" s="25">
        <v>43697</v>
      </c>
      <c r="B216">
        <v>2919.01001</v>
      </c>
      <c r="C216">
        <v>2923.6298830000001</v>
      </c>
      <c r="D216">
        <v>2899.6000979999999</v>
      </c>
      <c r="E216">
        <v>2900.51001</v>
      </c>
      <c r="F216">
        <v>2900.51001</v>
      </c>
      <c r="G216">
        <v>3066300000</v>
      </c>
      <c r="H216">
        <f t="shared" si="3"/>
        <v>-7.9147274043210869E-3</v>
      </c>
    </row>
    <row r="217" spans="1:8" x14ac:dyDescent="0.35">
      <c r="A217" s="25">
        <v>43698</v>
      </c>
      <c r="B217">
        <v>2922.040039</v>
      </c>
      <c r="C217">
        <v>2928.7299800000001</v>
      </c>
      <c r="D217">
        <v>2917.9099120000001</v>
      </c>
      <c r="E217">
        <v>2924.429932</v>
      </c>
      <c r="F217">
        <v>2924.429932</v>
      </c>
      <c r="G217">
        <v>3011190000</v>
      </c>
      <c r="H217">
        <f t="shared" si="3"/>
        <v>8.2467986380092562E-3</v>
      </c>
    </row>
    <row r="218" spans="1:8" x14ac:dyDescent="0.35">
      <c r="A218" s="25">
        <v>43699</v>
      </c>
      <c r="B218">
        <v>2930.9399410000001</v>
      </c>
      <c r="C218">
        <v>2939.080078</v>
      </c>
      <c r="D218">
        <v>2904.51001</v>
      </c>
      <c r="E218">
        <v>2922.9499510000001</v>
      </c>
      <c r="F218">
        <v>2922.9499510000001</v>
      </c>
      <c r="G218">
        <v>2890880000</v>
      </c>
      <c r="H218">
        <f t="shared" si="3"/>
        <v>-5.0607504177324625E-4</v>
      </c>
    </row>
    <row r="219" spans="1:8" x14ac:dyDescent="0.35">
      <c r="A219" s="25">
        <v>43700</v>
      </c>
      <c r="B219">
        <v>2911.070068</v>
      </c>
      <c r="C219">
        <v>2927.01001</v>
      </c>
      <c r="D219">
        <v>2834.969971</v>
      </c>
      <c r="E219">
        <v>2847.110107</v>
      </c>
      <c r="F219">
        <v>2847.110107</v>
      </c>
      <c r="G219">
        <v>3937300000</v>
      </c>
      <c r="H219">
        <f t="shared" si="3"/>
        <v>-2.59463368416738E-2</v>
      </c>
    </row>
    <row r="220" spans="1:8" x14ac:dyDescent="0.35">
      <c r="A220" s="25">
        <v>43703</v>
      </c>
      <c r="B220">
        <v>2866.6999510000001</v>
      </c>
      <c r="C220">
        <v>2879.2700199999999</v>
      </c>
      <c r="D220">
        <v>2856</v>
      </c>
      <c r="E220">
        <v>2878.3798830000001</v>
      </c>
      <c r="F220">
        <v>2878.3798830000001</v>
      </c>
      <c r="G220">
        <v>2857600000</v>
      </c>
      <c r="H220">
        <f t="shared" si="3"/>
        <v>1.098298795087671E-2</v>
      </c>
    </row>
    <row r="221" spans="1:8" x14ac:dyDescent="0.35">
      <c r="A221" s="25">
        <v>43704</v>
      </c>
      <c r="B221">
        <v>2893.139893</v>
      </c>
      <c r="C221">
        <v>2898.790039</v>
      </c>
      <c r="D221">
        <v>2860.5900879999999</v>
      </c>
      <c r="E221">
        <v>2869.1599120000001</v>
      </c>
      <c r="F221">
        <v>2869.1599120000001</v>
      </c>
      <c r="G221">
        <v>3533630000</v>
      </c>
      <c r="H221">
        <f t="shared" si="3"/>
        <v>-3.2031807387391531E-3</v>
      </c>
    </row>
    <row r="222" spans="1:8" x14ac:dyDescent="0.35">
      <c r="A222" s="25">
        <v>43705</v>
      </c>
      <c r="B222">
        <v>2861.280029</v>
      </c>
      <c r="C222">
        <v>2890.030029</v>
      </c>
      <c r="D222">
        <v>2853.0500489999999</v>
      </c>
      <c r="E222">
        <v>2887.9399410000001</v>
      </c>
      <c r="F222">
        <v>2887.9399410000001</v>
      </c>
      <c r="G222">
        <v>3097420000</v>
      </c>
      <c r="H222">
        <f t="shared" si="3"/>
        <v>6.5454800624580312E-3</v>
      </c>
    </row>
    <row r="223" spans="1:8" x14ac:dyDescent="0.35">
      <c r="A223" s="25">
        <v>43706</v>
      </c>
      <c r="B223">
        <v>2910.3701169999999</v>
      </c>
      <c r="C223">
        <v>2930.5</v>
      </c>
      <c r="D223">
        <v>2905.669922</v>
      </c>
      <c r="E223">
        <v>2924.580078</v>
      </c>
      <c r="F223">
        <v>2924.580078</v>
      </c>
      <c r="G223">
        <v>3176190000</v>
      </c>
      <c r="H223">
        <f t="shared" si="3"/>
        <v>1.2687291892681252E-2</v>
      </c>
    </row>
    <row r="224" spans="1:8" x14ac:dyDescent="0.35">
      <c r="A224" s="25">
        <v>43707</v>
      </c>
      <c r="B224">
        <v>2937.0900879999999</v>
      </c>
      <c r="C224">
        <v>2940.429932</v>
      </c>
      <c r="D224">
        <v>2913.320068</v>
      </c>
      <c r="E224">
        <v>2926.459961</v>
      </c>
      <c r="F224">
        <v>2926.459961</v>
      </c>
      <c r="G224">
        <v>3008450000</v>
      </c>
      <c r="H224">
        <f t="shared" si="3"/>
        <v>6.4278732326106258E-4</v>
      </c>
    </row>
    <row r="225" spans="1:8" x14ac:dyDescent="0.35">
      <c r="A225" s="25">
        <v>43711</v>
      </c>
      <c r="B225">
        <v>2909.01001</v>
      </c>
      <c r="C225">
        <v>2914.389893</v>
      </c>
      <c r="D225">
        <v>2891.8500979999999</v>
      </c>
      <c r="E225">
        <v>2906.2700199999999</v>
      </c>
      <c r="F225">
        <v>2906.2700199999999</v>
      </c>
      <c r="G225">
        <v>3426790000</v>
      </c>
      <c r="H225">
        <f t="shared" si="3"/>
        <v>-6.8991003700938913E-3</v>
      </c>
    </row>
    <row r="226" spans="1:8" x14ac:dyDescent="0.35">
      <c r="A226" s="25">
        <v>43712</v>
      </c>
      <c r="B226">
        <v>2924.669922</v>
      </c>
      <c r="C226">
        <v>2938.8400879999999</v>
      </c>
      <c r="D226">
        <v>2921.860107</v>
      </c>
      <c r="E226">
        <v>2937.780029</v>
      </c>
      <c r="F226">
        <v>2937.780029</v>
      </c>
      <c r="G226">
        <v>3163260000</v>
      </c>
      <c r="H226">
        <f t="shared" si="3"/>
        <v>1.0842078947640221E-2</v>
      </c>
    </row>
    <row r="227" spans="1:8" x14ac:dyDescent="0.35">
      <c r="A227" s="25">
        <v>43713</v>
      </c>
      <c r="B227">
        <v>2960.6000979999999</v>
      </c>
      <c r="C227">
        <v>2985.860107</v>
      </c>
      <c r="D227">
        <v>2960.6000979999999</v>
      </c>
      <c r="E227">
        <v>2976</v>
      </c>
      <c r="F227">
        <v>2976</v>
      </c>
      <c r="G227">
        <v>3890700000</v>
      </c>
      <c r="H227">
        <f t="shared" si="3"/>
        <v>1.3009813744635501E-2</v>
      </c>
    </row>
    <row r="228" spans="1:8" x14ac:dyDescent="0.35">
      <c r="A228" s="25">
        <v>43714</v>
      </c>
      <c r="B228">
        <v>2980.330078</v>
      </c>
      <c r="C228">
        <v>2985.030029</v>
      </c>
      <c r="D228">
        <v>2972.51001</v>
      </c>
      <c r="E228">
        <v>2978.709961</v>
      </c>
      <c r="F228">
        <v>2978.709961</v>
      </c>
      <c r="G228">
        <v>3208280000</v>
      </c>
      <c r="H228">
        <f t="shared" si="3"/>
        <v>9.1060517473118274E-4</v>
      </c>
    </row>
    <row r="229" spans="1:8" x14ac:dyDescent="0.35">
      <c r="A229" s="25">
        <v>43717</v>
      </c>
      <c r="B229">
        <v>2988.429932</v>
      </c>
      <c r="C229">
        <v>2989.429932</v>
      </c>
      <c r="D229">
        <v>2969.389893</v>
      </c>
      <c r="E229">
        <v>2978.429932</v>
      </c>
      <c r="F229">
        <v>2978.429932</v>
      </c>
      <c r="G229">
        <v>4002890000</v>
      </c>
      <c r="H229">
        <f t="shared" si="3"/>
        <v>-9.4010159990887132E-5</v>
      </c>
    </row>
    <row r="230" spans="1:8" x14ac:dyDescent="0.35">
      <c r="A230" s="25">
        <v>43718</v>
      </c>
      <c r="B230">
        <v>2971.01001</v>
      </c>
      <c r="C230">
        <v>2979.389893</v>
      </c>
      <c r="D230">
        <v>2957.01001</v>
      </c>
      <c r="E230">
        <v>2979.389893</v>
      </c>
      <c r="F230">
        <v>2979.389893</v>
      </c>
      <c r="G230">
        <v>4390770000</v>
      </c>
      <c r="H230">
        <f t="shared" si="3"/>
        <v>3.2230437576741267E-4</v>
      </c>
    </row>
    <row r="231" spans="1:8" x14ac:dyDescent="0.35">
      <c r="A231" s="25">
        <v>43719</v>
      </c>
      <c r="B231">
        <v>2981.4099120000001</v>
      </c>
      <c r="C231">
        <v>3000.929932</v>
      </c>
      <c r="D231">
        <v>2975.3100589999999</v>
      </c>
      <c r="E231">
        <v>3000.929932</v>
      </c>
      <c r="F231">
        <v>3000.929932</v>
      </c>
      <c r="G231">
        <v>3927550000</v>
      </c>
      <c r="H231">
        <f t="shared" si="3"/>
        <v>7.2296811674792405E-3</v>
      </c>
    </row>
    <row r="232" spans="1:8" x14ac:dyDescent="0.35">
      <c r="A232" s="25">
        <v>43720</v>
      </c>
      <c r="B232">
        <v>3009.080078</v>
      </c>
      <c r="C232">
        <v>3020.73999</v>
      </c>
      <c r="D232">
        <v>3000.919922</v>
      </c>
      <c r="E232">
        <v>3009.570068</v>
      </c>
      <c r="F232">
        <v>3009.570068</v>
      </c>
      <c r="G232">
        <v>3791860000</v>
      </c>
      <c r="H232">
        <f t="shared" si="3"/>
        <v>2.8791528612071016E-3</v>
      </c>
    </row>
    <row r="233" spans="1:8" x14ac:dyDescent="0.35">
      <c r="A233" s="25">
        <v>43721</v>
      </c>
      <c r="B233">
        <v>3012.209961</v>
      </c>
      <c r="C233">
        <v>3017.330078</v>
      </c>
      <c r="D233">
        <v>3002.8999020000001</v>
      </c>
      <c r="E233">
        <v>3007.389893</v>
      </c>
      <c r="F233">
        <v>3007.389893</v>
      </c>
      <c r="G233">
        <v>3520060000</v>
      </c>
      <c r="H233">
        <f t="shared" si="3"/>
        <v>-7.2441410259271866E-4</v>
      </c>
    </row>
    <row r="234" spans="1:8" x14ac:dyDescent="0.35">
      <c r="A234" s="25">
        <v>43724</v>
      </c>
      <c r="B234">
        <v>2996.4099120000001</v>
      </c>
      <c r="C234">
        <v>3002.1899410000001</v>
      </c>
      <c r="D234">
        <v>2990.669922</v>
      </c>
      <c r="E234">
        <v>2997.959961</v>
      </c>
      <c r="F234">
        <v>2997.959961</v>
      </c>
      <c r="G234">
        <v>4274640000</v>
      </c>
      <c r="H234">
        <f t="shared" si="3"/>
        <v>-3.1355867830603623E-3</v>
      </c>
    </row>
    <row r="235" spans="1:8" x14ac:dyDescent="0.35">
      <c r="A235" s="25">
        <v>43725</v>
      </c>
      <c r="B235">
        <v>2995.669922</v>
      </c>
      <c r="C235">
        <v>3006.209961</v>
      </c>
      <c r="D235">
        <v>2993.7299800000001</v>
      </c>
      <c r="E235">
        <v>3005.6999510000001</v>
      </c>
      <c r="F235">
        <v>3005.6999510000001</v>
      </c>
      <c r="G235">
        <v>3671840000</v>
      </c>
      <c r="H235">
        <f t="shared" si="3"/>
        <v>2.5817522917879199E-3</v>
      </c>
    </row>
    <row r="236" spans="1:8" x14ac:dyDescent="0.35">
      <c r="A236" s="25">
        <v>43726</v>
      </c>
      <c r="B236">
        <v>3001.5</v>
      </c>
      <c r="C236">
        <v>3007.830078</v>
      </c>
      <c r="D236">
        <v>2978.570068</v>
      </c>
      <c r="E236">
        <v>3006.7299800000001</v>
      </c>
      <c r="F236">
        <v>3006.7299800000001</v>
      </c>
      <c r="G236">
        <v>3435540000</v>
      </c>
      <c r="H236">
        <f t="shared" si="3"/>
        <v>3.4269189100433195E-4</v>
      </c>
    </row>
    <row r="237" spans="1:8" x14ac:dyDescent="0.35">
      <c r="A237" s="25">
        <v>43727</v>
      </c>
      <c r="B237">
        <v>3010.360107</v>
      </c>
      <c r="C237">
        <v>3021.98999</v>
      </c>
      <c r="D237">
        <v>3003.1599120000001</v>
      </c>
      <c r="E237">
        <v>3006.790039</v>
      </c>
      <c r="F237">
        <v>3006.790039</v>
      </c>
      <c r="G237">
        <v>3251290000</v>
      </c>
      <c r="H237">
        <f t="shared" si="3"/>
        <v>1.9974856538373942E-5</v>
      </c>
    </row>
    <row r="238" spans="1:8" x14ac:dyDescent="0.35">
      <c r="A238" s="25">
        <v>43728</v>
      </c>
      <c r="B238">
        <v>3008.419922</v>
      </c>
      <c r="C238">
        <v>3016.3701169999999</v>
      </c>
      <c r="D238">
        <v>2984.679932</v>
      </c>
      <c r="E238">
        <v>2992.070068</v>
      </c>
      <c r="F238">
        <v>2992.070068</v>
      </c>
      <c r="G238">
        <v>6094740000</v>
      </c>
      <c r="H238">
        <f t="shared" si="3"/>
        <v>-4.8955766146197011E-3</v>
      </c>
    </row>
    <row r="239" spans="1:8" x14ac:dyDescent="0.35">
      <c r="A239" s="25">
        <v>43731</v>
      </c>
      <c r="B239">
        <v>2983.5</v>
      </c>
      <c r="C239">
        <v>2999.1499020000001</v>
      </c>
      <c r="D239">
        <v>2982.2299800000001</v>
      </c>
      <c r="E239">
        <v>2991.780029</v>
      </c>
      <c r="F239">
        <v>2991.780029</v>
      </c>
      <c r="G239">
        <v>3186590000</v>
      </c>
      <c r="H239">
        <f t="shared" si="3"/>
        <v>-9.6935898360794859E-5</v>
      </c>
    </row>
    <row r="240" spans="1:8" x14ac:dyDescent="0.35">
      <c r="A240" s="25">
        <v>43732</v>
      </c>
      <c r="B240">
        <v>3002.429932</v>
      </c>
      <c r="C240">
        <v>3007.9799800000001</v>
      </c>
      <c r="D240">
        <v>2957.7299800000001</v>
      </c>
      <c r="E240">
        <v>2966.6000979999999</v>
      </c>
      <c r="F240">
        <v>2966.6000979999999</v>
      </c>
      <c r="G240">
        <v>3868160000</v>
      </c>
      <c r="H240">
        <f t="shared" si="3"/>
        <v>-8.4163711088132143E-3</v>
      </c>
    </row>
    <row r="241" spans="1:8" x14ac:dyDescent="0.35">
      <c r="A241" s="25">
        <v>43733</v>
      </c>
      <c r="B241">
        <v>2968.3500979999999</v>
      </c>
      <c r="C241">
        <v>2989.820068</v>
      </c>
      <c r="D241">
        <v>2952.860107</v>
      </c>
      <c r="E241">
        <v>2984.8701169999999</v>
      </c>
      <c r="F241">
        <v>2984.8701169999999</v>
      </c>
      <c r="G241">
        <v>3318870000</v>
      </c>
      <c r="H241">
        <f t="shared" si="3"/>
        <v>6.1585715622125559E-3</v>
      </c>
    </row>
    <row r="242" spans="1:8" x14ac:dyDescent="0.35">
      <c r="A242" s="25">
        <v>43734</v>
      </c>
      <c r="B242">
        <v>2985.7299800000001</v>
      </c>
      <c r="C242">
        <v>2987.280029</v>
      </c>
      <c r="D242">
        <v>2963.709961</v>
      </c>
      <c r="E242">
        <v>2977.6201169999999</v>
      </c>
      <c r="F242">
        <v>2977.6201169999999</v>
      </c>
      <c r="G242">
        <v>3077240000</v>
      </c>
      <c r="H242">
        <f t="shared" si="3"/>
        <v>-2.4289164070183666E-3</v>
      </c>
    </row>
    <row r="243" spans="1:8" x14ac:dyDescent="0.35">
      <c r="A243" s="25">
        <v>43735</v>
      </c>
      <c r="B243">
        <v>2985.469971</v>
      </c>
      <c r="C243">
        <v>2987.3100589999999</v>
      </c>
      <c r="D243">
        <v>2945.530029</v>
      </c>
      <c r="E243">
        <v>2961.790039</v>
      </c>
      <c r="F243">
        <v>2961.790039</v>
      </c>
      <c r="G243">
        <v>3243650000</v>
      </c>
      <c r="H243">
        <f t="shared" si="3"/>
        <v>-5.3163524485954072E-3</v>
      </c>
    </row>
    <row r="244" spans="1:8" x14ac:dyDescent="0.35">
      <c r="A244" s="25">
        <v>43738</v>
      </c>
      <c r="B244">
        <v>2967.070068</v>
      </c>
      <c r="C244">
        <v>2983.8500979999999</v>
      </c>
      <c r="D244">
        <v>2967.070068</v>
      </c>
      <c r="E244">
        <v>2976.73999</v>
      </c>
      <c r="F244">
        <v>2976.73999</v>
      </c>
      <c r="G244">
        <v>3247610000</v>
      </c>
      <c r="H244">
        <f t="shared" si="3"/>
        <v>5.0476066173306133E-3</v>
      </c>
    </row>
    <row r="245" spans="1:8" x14ac:dyDescent="0.35">
      <c r="A245" s="25">
        <v>43739</v>
      </c>
      <c r="B245">
        <v>2983.6899410000001</v>
      </c>
      <c r="C245">
        <v>2992.530029</v>
      </c>
      <c r="D245">
        <v>2938.6999510000001</v>
      </c>
      <c r="E245">
        <v>2940.25</v>
      </c>
      <c r="F245">
        <v>2940.25</v>
      </c>
      <c r="G245">
        <v>3558040000</v>
      </c>
      <c r="H245">
        <f t="shared" si="3"/>
        <v>-1.2258373295142899E-2</v>
      </c>
    </row>
    <row r="246" spans="1:8" x14ac:dyDescent="0.35">
      <c r="A246" s="25">
        <v>43740</v>
      </c>
      <c r="B246">
        <v>2924.780029</v>
      </c>
      <c r="C246">
        <v>2924.780029</v>
      </c>
      <c r="D246">
        <v>2874.929932</v>
      </c>
      <c r="E246">
        <v>2887.610107</v>
      </c>
      <c r="F246">
        <v>2887.610107</v>
      </c>
      <c r="G246">
        <v>3912520000</v>
      </c>
      <c r="H246">
        <f t="shared" si="3"/>
        <v>-1.7903203128985634E-2</v>
      </c>
    </row>
    <row r="247" spans="1:8" x14ac:dyDescent="0.35">
      <c r="A247" s="25">
        <v>43741</v>
      </c>
      <c r="B247">
        <v>2885.3798830000001</v>
      </c>
      <c r="C247">
        <v>2911.1298830000001</v>
      </c>
      <c r="D247">
        <v>2855.9399410000001</v>
      </c>
      <c r="E247">
        <v>2910.6298830000001</v>
      </c>
      <c r="F247">
        <v>2910.6298830000001</v>
      </c>
      <c r="G247">
        <v>3503640000</v>
      </c>
      <c r="H247">
        <f t="shared" si="3"/>
        <v>7.9719128092108349E-3</v>
      </c>
    </row>
    <row r="248" spans="1:8" x14ac:dyDescent="0.35">
      <c r="A248" s="25">
        <v>43742</v>
      </c>
      <c r="B248">
        <v>2918.5600589999999</v>
      </c>
      <c r="C248">
        <v>2953.73999</v>
      </c>
      <c r="D248">
        <v>2918.5600589999999</v>
      </c>
      <c r="E248">
        <v>2952.01001</v>
      </c>
      <c r="F248">
        <v>2952.01001</v>
      </c>
      <c r="G248">
        <v>2990830000</v>
      </c>
      <c r="H248">
        <f t="shared" si="3"/>
        <v>1.4216897600648926E-2</v>
      </c>
    </row>
    <row r="249" spans="1:8" x14ac:dyDescent="0.35">
      <c r="A249" s="25">
        <v>43745</v>
      </c>
      <c r="B249">
        <v>2944.2299800000001</v>
      </c>
      <c r="C249">
        <v>2959.75</v>
      </c>
      <c r="D249">
        <v>2935.679932</v>
      </c>
      <c r="E249">
        <v>2938.790039</v>
      </c>
      <c r="F249">
        <v>2938.790039</v>
      </c>
      <c r="G249">
        <v>2940140000</v>
      </c>
      <c r="H249">
        <f t="shared" si="3"/>
        <v>-4.4782947738040146E-3</v>
      </c>
    </row>
    <row r="250" spans="1:8" x14ac:dyDescent="0.35">
      <c r="A250" s="25">
        <v>43746</v>
      </c>
      <c r="B250">
        <v>2920.3999020000001</v>
      </c>
      <c r="C250">
        <v>2925.469971</v>
      </c>
      <c r="D250">
        <v>2892.6599120000001</v>
      </c>
      <c r="E250">
        <v>2893.0600589999999</v>
      </c>
      <c r="F250">
        <v>2893.0600589999999</v>
      </c>
      <c r="G250">
        <v>3356450000</v>
      </c>
      <c r="H250">
        <f t="shared" si="3"/>
        <v>-1.5560819042234386E-2</v>
      </c>
    </row>
    <row r="251" spans="1:8" x14ac:dyDescent="0.35">
      <c r="A251" s="25">
        <v>43747</v>
      </c>
      <c r="B251">
        <v>2911.1000979999999</v>
      </c>
      <c r="C251">
        <v>2929.320068</v>
      </c>
      <c r="D251">
        <v>2907.4099120000001</v>
      </c>
      <c r="E251">
        <v>2919.3999020000001</v>
      </c>
      <c r="F251">
        <v>2919.3999020000001</v>
      </c>
      <c r="G251">
        <v>2726820000</v>
      </c>
      <c r="H251">
        <f t="shared" si="3"/>
        <v>9.1044922894218949E-3</v>
      </c>
    </row>
    <row r="252" spans="1:8" x14ac:dyDescent="0.35">
      <c r="A252" s="25">
        <v>43748</v>
      </c>
      <c r="B252">
        <v>2918.5500489999999</v>
      </c>
      <c r="C252">
        <v>2948.459961</v>
      </c>
      <c r="D252">
        <v>2917.1201169999999</v>
      </c>
      <c r="E252">
        <v>2938.1298830000001</v>
      </c>
      <c r="F252">
        <v>2938.1298830000001</v>
      </c>
      <c r="G252">
        <v>3217250000</v>
      </c>
      <c r="H252">
        <f t="shared" si="3"/>
        <v>6.4156955637246771E-3</v>
      </c>
    </row>
    <row r="253" spans="1:8" x14ac:dyDescent="0.35">
      <c r="A253" s="25">
        <v>43749</v>
      </c>
      <c r="B253">
        <v>2963.070068</v>
      </c>
      <c r="C253">
        <v>2993.280029</v>
      </c>
      <c r="D253">
        <v>2963.070068</v>
      </c>
      <c r="E253">
        <v>2970.2700199999999</v>
      </c>
      <c r="F253">
        <v>2970.2700199999999</v>
      </c>
      <c r="G253">
        <v>3580460000</v>
      </c>
      <c r="H253">
        <f t="shared" si="3"/>
        <v>1.0938977608158984E-2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16E07-1896-4D0F-8B56-8140FB47B673}">
  <sheetPr codeName="Sheet4"/>
  <dimension ref="A1:I62"/>
  <sheetViews>
    <sheetView topLeftCell="A25" workbookViewId="0">
      <selection activeCell="H3" sqref="H3:H62"/>
    </sheetView>
  </sheetViews>
  <sheetFormatPr defaultRowHeight="14.5" x14ac:dyDescent="0.35"/>
  <cols>
    <col min="1" max="1" width="9.453125" bestFit="1" customWidth="1"/>
  </cols>
  <sheetData>
    <row r="1" spans="1:8" x14ac:dyDescent="0.35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</row>
    <row r="2" spans="1:8" x14ac:dyDescent="0.35">
      <c r="A2" s="25">
        <v>41913</v>
      </c>
      <c r="B2">
        <v>1971.4399410000001</v>
      </c>
      <c r="C2">
        <v>2018.1899410000001</v>
      </c>
      <c r="D2">
        <v>1820.660034</v>
      </c>
      <c r="E2">
        <v>2018.0500489999999</v>
      </c>
      <c r="F2">
        <v>2018.0500489999999</v>
      </c>
      <c r="G2">
        <v>93714040000</v>
      </c>
    </row>
    <row r="3" spans="1:8" x14ac:dyDescent="0.35">
      <c r="A3" s="25">
        <v>41944</v>
      </c>
      <c r="B3">
        <v>2018.209961</v>
      </c>
      <c r="C3">
        <v>2075.76001</v>
      </c>
      <c r="D3">
        <v>2001.01001</v>
      </c>
      <c r="E3">
        <v>2067.5600589999999</v>
      </c>
      <c r="F3">
        <v>2067.5600589999999</v>
      </c>
      <c r="G3">
        <v>63600190000</v>
      </c>
      <c r="H3">
        <f>F3/F2-1</f>
        <v>2.4533588760364822E-2</v>
      </c>
    </row>
    <row r="4" spans="1:8" x14ac:dyDescent="0.35">
      <c r="A4" s="25">
        <v>41974</v>
      </c>
      <c r="B4">
        <v>2065.780029</v>
      </c>
      <c r="C4">
        <v>2093.5500489999999</v>
      </c>
      <c r="D4">
        <v>1972.5600589999999</v>
      </c>
      <c r="E4">
        <v>2058.8999020000001</v>
      </c>
      <c r="F4">
        <v>2058.8999020000001</v>
      </c>
      <c r="G4">
        <v>80743820000</v>
      </c>
      <c r="H4">
        <f t="shared" ref="H4:H62" si="0">F4/F3-1</f>
        <v>-4.1885878779204244E-3</v>
      </c>
    </row>
    <row r="5" spans="1:8" x14ac:dyDescent="0.35">
      <c r="A5" s="25">
        <v>42005</v>
      </c>
      <c r="B5">
        <v>2058.8999020000001</v>
      </c>
      <c r="C5">
        <v>2072.360107</v>
      </c>
      <c r="D5">
        <v>1988.119995</v>
      </c>
      <c r="E5">
        <v>1994.98999</v>
      </c>
      <c r="F5">
        <v>1994.98999</v>
      </c>
      <c r="G5">
        <v>77330040000</v>
      </c>
      <c r="H5">
        <f t="shared" si="0"/>
        <v>-3.1040805790470194E-2</v>
      </c>
    </row>
    <row r="6" spans="1:8" x14ac:dyDescent="0.35">
      <c r="A6" s="25">
        <v>42036</v>
      </c>
      <c r="B6">
        <v>1996.670044</v>
      </c>
      <c r="C6">
        <v>2119.5900879999999</v>
      </c>
      <c r="D6">
        <v>1980.900024</v>
      </c>
      <c r="E6">
        <v>2104.5</v>
      </c>
      <c r="F6">
        <v>2104.5</v>
      </c>
      <c r="G6">
        <v>68775560000</v>
      </c>
      <c r="H6">
        <f t="shared" si="0"/>
        <v>5.4892511014553946E-2</v>
      </c>
    </row>
    <row r="7" spans="1:8" x14ac:dyDescent="0.35">
      <c r="A7" s="25">
        <v>42064</v>
      </c>
      <c r="B7">
        <v>2105.2299800000001</v>
      </c>
      <c r="C7">
        <v>2117.5200199999999</v>
      </c>
      <c r="D7">
        <v>2039.6899410000001</v>
      </c>
      <c r="E7">
        <v>2067.889893</v>
      </c>
      <c r="F7">
        <v>2067.889893</v>
      </c>
      <c r="G7">
        <v>76675850000</v>
      </c>
      <c r="H7">
        <f t="shared" si="0"/>
        <v>-1.739610691375626E-2</v>
      </c>
    </row>
    <row r="8" spans="1:8" x14ac:dyDescent="0.35">
      <c r="A8" s="25">
        <v>42095</v>
      </c>
      <c r="B8">
        <v>2067.6298830000001</v>
      </c>
      <c r="C8">
        <v>2125.919922</v>
      </c>
      <c r="D8">
        <v>2048.3798830000001</v>
      </c>
      <c r="E8">
        <v>2085.51001</v>
      </c>
      <c r="F8">
        <v>2085.51001</v>
      </c>
      <c r="G8">
        <v>72060940000</v>
      </c>
      <c r="H8">
        <f t="shared" si="0"/>
        <v>8.5208197301247512E-3</v>
      </c>
    </row>
    <row r="9" spans="1:8" x14ac:dyDescent="0.35">
      <c r="A9" s="25">
        <v>42125</v>
      </c>
      <c r="B9">
        <v>2087.3798830000001</v>
      </c>
      <c r="C9">
        <v>2134.719971</v>
      </c>
      <c r="D9">
        <v>2067.929932</v>
      </c>
      <c r="E9">
        <v>2107.389893</v>
      </c>
      <c r="F9">
        <v>2107.389893</v>
      </c>
      <c r="G9">
        <v>65187730000</v>
      </c>
      <c r="H9">
        <f t="shared" si="0"/>
        <v>1.0491382393316817E-2</v>
      </c>
    </row>
    <row r="10" spans="1:8" x14ac:dyDescent="0.35">
      <c r="A10" s="25">
        <v>42156</v>
      </c>
      <c r="B10">
        <v>2108.639893</v>
      </c>
      <c r="C10">
        <v>2129.8701169999999</v>
      </c>
      <c r="D10">
        <v>2056.320068</v>
      </c>
      <c r="E10">
        <v>2063.110107</v>
      </c>
      <c r="F10">
        <v>2063.110107</v>
      </c>
      <c r="G10">
        <v>73213980000</v>
      </c>
      <c r="H10">
        <f t="shared" si="0"/>
        <v>-2.1011672375900514E-2</v>
      </c>
    </row>
    <row r="11" spans="1:8" x14ac:dyDescent="0.35">
      <c r="A11" s="25">
        <v>42186</v>
      </c>
      <c r="B11">
        <v>2067</v>
      </c>
      <c r="C11">
        <v>2132.820068</v>
      </c>
      <c r="D11">
        <v>2044.0200199999999</v>
      </c>
      <c r="E11">
        <v>2103.8400879999999</v>
      </c>
      <c r="F11">
        <v>2103.8400879999999</v>
      </c>
      <c r="G11">
        <v>77920590000</v>
      </c>
      <c r="H11">
        <f t="shared" si="0"/>
        <v>1.9742029696721453E-2</v>
      </c>
    </row>
    <row r="12" spans="1:8" x14ac:dyDescent="0.35">
      <c r="A12" s="25">
        <v>42217</v>
      </c>
      <c r="B12">
        <v>2104.48999</v>
      </c>
      <c r="C12">
        <v>2112.6599120000001</v>
      </c>
      <c r="D12">
        <v>1867.01001</v>
      </c>
      <c r="E12">
        <v>1972.1800539999999</v>
      </c>
      <c r="F12">
        <v>1972.1800539999999</v>
      </c>
      <c r="G12">
        <v>84626790000</v>
      </c>
      <c r="H12">
        <f t="shared" si="0"/>
        <v>-6.2580818167202845E-2</v>
      </c>
    </row>
    <row r="13" spans="1:8" x14ac:dyDescent="0.35">
      <c r="A13" s="25">
        <v>42248</v>
      </c>
      <c r="B13">
        <v>1970.089966</v>
      </c>
      <c r="C13">
        <v>2020.8599850000001</v>
      </c>
      <c r="D13">
        <v>1871.910034</v>
      </c>
      <c r="E13">
        <v>1920.030029</v>
      </c>
      <c r="F13">
        <v>1920.030029</v>
      </c>
      <c r="G13">
        <v>79989370000</v>
      </c>
      <c r="H13">
        <f t="shared" si="0"/>
        <v>-2.6442831573227132E-2</v>
      </c>
    </row>
    <row r="14" spans="1:8" x14ac:dyDescent="0.35">
      <c r="A14" s="25">
        <v>42278</v>
      </c>
      <c r="B14">
        <v>1919.650024</v>
      </c>
      <c r="C14">
        <v>2094.320068</v>
      </c>
      <c r="D14">
        <v>1893.6999510000001</v>
      </c>
      <c r="E14">
        <v>2079.360107</v>
      </c>
      <c r="F14">
        <v>2079.360107</v>
      </c>
      <c r="G14">
        <v>85844900000</v>
      </c>
      <c r="H14">
        <f t="shared" si="0"/>
        <v>8.2983117760394132E-2</v>
      </c>
    </row>
    <row r="15" spans="1:8" x14ac:dyDescent="0.35">
      <c r="A15" s="25">
        <v>42309</v>
      </c>
      <c r="B15">
        <v>2080.76001</v>
      </c>
      <c r="C15">
        <v>2116.4799800000001</v>
      </c>
      <c r="D15">
        <v>2019.3900149999999</v>
      </c>
      <c r="E15">
        <v>2080.4099120000001</v>
      </c>
      <c r="F15">
        <v>2080.4099120000001</v>
      </c>
      <c r="G15">
        <v>75943590000</v>
      </c>
      <c r="H15">
        <f t="shared" si="0"/>
        <v>5.0486926072412786E-4</v>
      </c>
    </row>
    <row r="16" spans="1:8" x14ac:dyDescent="0.35">
      <c r="A16" s="25">
        <v>42339</v>
      </c>
      <c r="B16">
        <v>2082.929932</v>
      </c>
      <c r="C16">
        <v>2104.2700199999999</v>
      </c>
      <c r="D16">
        <v>1993.26001</v>
      </c>
      <c r="E16">
        <v>2043.9399410000001</v>
      </c>
      <c r="F16">
        <v>2043.9399410000001</v>
      </c>
      <c r="G16">
        <v>83649260000</v>
      </c>
      <c r="H16">
        <f t="shared" si="0"/>
        <v>-1.7530185176314439E-2</v>
      </c>
    </row>
    <row r="17" spans="1:9" x14ac:dyDescent="0.35">
      <c r="A17" s="25">
        <v>42370</v>
      </c>
      <c r="B17">
        <v>2038.1999510000001</v>
      </c>
      <c r="C17">
        <v>2038.1999510000001</v>
      </c>
      <c r="D17">
        <v>1812.290039</v>
      </c>
      <c r="E17">
        <v>1940.23999</v>
      </c>
      <c r="F17">
        <v>1940.23999</v>
      </c>
      <c r="G17">
        <v>92409770000</v>
      </c>
      <c r="H17">
        <f t="shared" si="0"/>
        <v>-5.073532197294639E-2</v>
      </c>
    </row>
    <row r="18" spans="1:9" x14ac:dyDescent="0.35">
      <c r="A18" s="25">
        <v>42401</v>
      </c>
      <c r="B18">
        <v>1936.9399410000001</v>
      </c>
      <c r="C18">
        <v>1962.959961</v>
      </c>
      <c r="D18">
        <v>1810.099976</v>
      </c>
      <c r="E18">
        <v>1932.2299800000001</v>
      </c>
      <c r="F18">
        <v>1932.2299800000001</v>
      </c>
      <c r="G18">
        <v>93049560000</v>
      </c>
      <c r="H18">
        <f t="shared" si="0"/>
        <v>-4.1283604302990717E-3</v>
      </c>
    </row>
    <row r="19" spans="1:9" x14ac:dyDescent="0.35">
      <c r="A19" s="25">
        <v>42430</v>
      </c>
      <c r="B19">
        <v>1937.089966</v>
      </c>
      <c r="C19">
        <v>2072.209961</v>
      </c>
      <c r="D19">
        <v>1937.089966</v>
      </c>
      <c r="E19">
        <v>2059.73999</v>
      </c>
      <c r="F19">
        <v>2059.73999</v>
      </c>
      <c r="G19">
        <v>92639420000</v>
      </c>
      <c r="H19">
        <f t="shared" si="0"/>
        <v>6.5991114577365062E-2</v>
      </c>
    </row>
    <row r="20" spans="1:9" x14ac:dyDescent="0.35">
      <c r="A20" s="25">
        <v>42461</v>
      </c>
      <c r="B20">
        <v>2056.6201169999999</v>
      </c>
      <c r="C20">
        <v>2111.0500489999999</v>
      </c>
      <c r="D20">
        <v>2033.8000489999999</v>
      </c>
      <c r="E20">
        <v>2065.3000489999999</v>
      </c>
      <c r="F20">
        <v>2065.3000489999999</v>
      </c>
      <c r="G20">
        <v>81124990000</v>
      </c>
      <c r="H20">
        <f t="shared" si="0"/>
        <v>2.6993984808731941E-3</v>
      </c>
    </row>
    <row r="21" spans="1:9" x14ac:dyDescent="0.35">
      <c r="A21" s="25">
        <v>42491</v>
      </c>
      <c r="B21">
        <v>2067.169922</v>
      </c>
      <c r="C21">
        <v>2103.4799800000001</v>
      </c>
      <c r="D21">
        <v>2025.910034</v>
      </c>
      <c r="E21">
        <v>2096.9499510000001</v>
      </c>
      <c r="F21">
        <v>2096.9499510000001</v>
      </c>
      <c r="G21">
        <v>78883600000</v>
      </c>
      <c r="H21">
        <f t="shared" si="0"/>
        <v>1.5324602357572603E-2</v>
      </c>
    </row>
    <row r="22" spans="1:9" x14ac:dyDescent="0.35">
      <c r="A22" s="25">
        <v>42522</v>
      </c>
      <c r="B22">
        <v>2093.9399410000001</v>
      </c>
      <c r="C22">
        <v>2120.5500489999999</v>
      </c>
      <c r="D22">
        <v>1991.6800539999999</v>
      </c>
      <c r="E22">
        <v>2098.860107</v>
      </c>
      <c r="F22">
        <v>2098.860107</v>
      </c>
      <c r="G22">
        <v>86852700000</v>
      </c>
      <c r="H22">
        <f t="shared" si="0"/>
        <v>9.1092112097812539E-4</v>
      </c>
    </row>
    <row r="23" spans="1:9" x14ac:dyDescent="0.35">
      <c r="A23" s="25">
        <v>42552</v>
      </c>
      <c r="B23">
        <v>2099.3400879999999</v>
      </c>
      <c r="C23">
        <v>2177.0900879999999</v>
      </c>
      <c r="D23">
        <v>2074.0200199999999</v>
      </c>
      <c r="E23">
        <v>2173.6000979999999</v>
      </c>
      <c r="F23">
        <v>2173.6000979999999</v>
      </c>
      <c r="G23">
        <v>69530250000</v>
      </c>
      <c r="H23">
        <f t="shared" si="0"/>
        <v>3.5609801125254359E-2</v>
      </c>
    </row>
    <row r="24" spans="1:9" x14ac:dyDescent="0.35">
      <c r="A24" s="25">
        <v>42583</v>
      </c>
      <c r="B24">
        <v>2173.1499020000001</v>
      </c>
      <c r="C24">
        <v>2193.8100589999999</v>
      </c>
      <c r="D24">
        <v>2147.580078</v>
      </c>
      <c r="E24">
        <v>2170.9499510000001</v>
      </c>
      <c r="F24">
        <v>2170.9499510000001</v>
      </c>
      <c r="G24">
        <v>75610310000</v>
      </c>
      <c r="H24">
        <f t="shared" si="0"/>
        <v>-1.2192431360480427E-3</v>
      </c>
    </row>
    <row r="25" spans="1:9" x14ac:dyDescent="0.35">
      <c r="A25" s="25">
        <v>42614</v>
      </c>
      <c r="B25">
        <v>2171.330078</v>
      </c>
      <c r="C25">
        <v>2187.8701169999999</v>
      </c>
      <c r="D25">
        <v>2119.1201169999999</v>
      </c>
      <c r="E25">
        <v>2168.2700199999999</v>
      </c>
      <c r="F25">
        <v>2168.2700199999999</v>
      </c>
      <c r="G25">
        <v>77270240000</v>
      </c>
      <c r="H25">
        <f t="shared" si="0"/>
        <v>-1.2344508443253854E-3</v>
      </c>
    </row>
    <row r="26" spans="1:9" x14ac:dyDescent="0.35">
      <c r="A26" s="25">
        <v>42644</v>
      </c>
      <c r="B26">
        <v>2164.330078</v>
      </c>
      <c r="C26">
        <v>2169.6000979999999</v>
      </c>
      <c r="D26">
        <v>2114.719971</v>
      </c>
      <c r="E26">
        <v>2126.1499020000001</v>
      </c>
      <c r="F26">
        <v>2126.1499020000001</v>
      </c>
      <c r="G26">
        <v>73196630000</v>
      </c>
      <c r="H26">
        <f t="shared" si="0"/>
        <v>-1.9425679279557517E-2</v>
      </c>
    </row>
    <row r="27" spans="1:9" x14ac:dyDescent="0.35">
      <c r="A27" s="25">
        <v>42675</v>
      </c>
      <c r="B27">
        <v>2128.679932</v>
      </c>
      <c r="C27">
        <v>2214.1000979999999</v>
      </c>
      <c r="D27">
        <v>2083.790039</v>
      </c>
      <c r="E27">
        <v>2198.8100589999999</v>
      </c>
      <c r="F27">
        <v>2198.8100589999999</v>
      </c>
      <c r="G27">
        <v>88299760000</v>
      </c>
      <c r="H27">
        <f t="shared" si="0"/>
        <v>3.4174522187570444E-2</v>
      </c>
      <c r="I27">
        <v>1</v>
      </c>
    </row>
    <row r="28" spans="1:9" x14ac:dyDescent="0.35">
      <c r="A28" s="25">
        <v>42705</v>
      </c>
      <c r="B28">
        <v>2200.169922</v>
      </c>
      <c r="C28">
        <v>2277.530029</v>
      </c>
      <c r="D28">
        <v>2187.4399410000001</v>
      </c>
      <c r="E28">
        <v>2238.830078</v>
      </c>
      <c r="F28">
        <v>2238.830078</v>
      </c>
      <c r="G28">
        <v>75251240000</v>
      </c>
      <c r="H28">
        <f t="shared" si="0"/>
        <v>1.8200762196895148E-2</v>
      </c>
    </row>
    <row r="29" spans="1:9" x14ac:dyDescent="0.35">
      <c r="A29" s="25">
        <v>42736</v>
      </c>
      <c r="B29">
        <v>2251.570068</v>
      </c>
      <c r="C29">
        <v>2300.98999</v>
      </c>
      <c r="D29">
        <v>2245.1298830000001</v>
      </c>
      <c r="E29">
        <v>2278.8701169999999</v>
      </c>
      <c r="F29">
        <v>2278.8701169999999</v>
      </c>
      <c r="G29">
        <v>70483180000</v>
      </c>
      <c r="H29">
        <f t="shared" si="0"/>
        <v>1.7884358171464498E-2</v>
      </c>
    </row>
    <row r="30" spans="1:9" x14ac:dyDescent="0.35">
      <c r="A30" s="25">
        <v>42767</v>
      </c>
      <c r="B30">
        <v>2285.5900879999999</v>
      </c>
      <c r="C30">
        <v>2371.540039</v>
      </c>
      <c r="D30">
        <v>2271.6499020000001</v>
      </c>
      <c r="E30">
        <v>2363.639893</v>
      </c>
      <c r="F30">
        <v>2363.639893</v>
      </c>
      <c r="G30">
        <v>69162420000</v>
      </c>
      <c r="H30">
        <f t="shared" si="0"/>
        <v>3.7198160337279074E-2</v>
      </c>
    </row>
    <row r="31" spans="1:9" x14ac:dyDescent="0.35">
      <c r="A31" s="25">
        <v>42795</v>
      </c>
      <c r="B31">
        <v>2380.1298830000001</v>
      </c>
      <c r="C31">
        <v>2400.9799800000001</v>
      </c>
      <c r="D31">
        <v>2322.25</v>
      </c>
      <c r="E31">
        <v>2362.719971</v>
      </c>
      <c r="F31">
        <v>2362.719971</v>
      </c>
      <c r="G31">
        <v>81547770000</v>
      </c>
      <c r="H31">
        <f t="shared" si="0"/>
        <v>-3.8919718808450021E-4</v>
      </c>
    </row>
    <row r="32" spans="1:9" x14ac:dyDescent="0.35">
      <c r="A32" s="25">
        <v>42826</v>
      </c>
      <c r="B32">
        <v>2362.3400879999999</v>
      </c>
      <c r="C32">
        <v>2398.1599120000001</v>
      </c>
      <c r="D32">
        <v>2328.9499510000001</v>
      </c>
      <c r="E32">
        <v>2384.1999510000001</v>
      </c>
      <c r="F32">
        <v>2384.1999510000001</v>
      </c>
      <c r="G32">
        <v>65265670000</v>
      </c>
      <c r="H32">
        <f t="shared" si="0"/>
        <v>9.0912085493182193E-3</v>
      </c>
    </row>
    <row r="33" spans="1:8" x14ac:dyDescent="0.35">
      <c r="A33" s="25">
        <v>42856</v>
      </c>
      <c r="B33">
        <v>2388.5</v>
      </c>
      <c r="C33">
        <v>2418.709961</v>
      </c>
      <c r="D33">
        <v>2352.719971</v>
      </c>
      <c r="E33">
        <v>2411.8000489999999</v>
      </c>
      <c r="F33">
        <v>2411.8000489999999</v>
      </c>
      <c r="G33">
        <v>79607170000</v>
      </c>
      <c r="H33">
        <f t="shared" si="0"/>
        <v>1.157625139134133E-2</v>
      </c>
    </row>
    <row r="34" spans="1:8" x14ac:dyDescent="0.35">
      <c r="A34" s="25">
        <v>42887</v>
      </c>
      <c r="B34">
        <v>2415.6499020000001</v>
      </c>
      <c r="C34">
        <v>2453.820068</v>
      </c>
      <c r="D34">
        <v>2405.6999510000001</v>
      </c>
      <c r="E34">
        <v>2423.4099120000001</v>
      </c>
      <c r="F34">
        <v>2423.4099120000001</v>
      </c>
      <c r="G34">
        <v>81002490000</v>
      </c>
      <c r="H34">
        <f t="shared" si="0"/>
        <v>4.8137750908554544E-3</v>
      </c>
    </row>
    <row r="35" spans="1:8" x14ac:dyDescent="0.35">
      <c r="A35" s="25">
        <v>42917</v>
      </c>
      <c r="B35">
        <v>2431.389893</v>
      </c>
      <c r="C35">
        <v>2484.040039</v>
      </c>
      <c r="D35">
        <v>2407.6999510000001</v>
      </c>
      <c r="E35">
        <v>2470.3000489999999</v>
      </c>
      <c r="F35">
        <v>2470.3000489999999</v>
      </c>
      <c r="G35">
        <v>63169400000</v>
      </c>
      <c r="H35">
        <f t="shared" si="0"/>
        <v>1.9348826118030571E-2</v>
      </c>
    </row>
    <row r="36" spans="1:8" x14ac:dyDescent="0.35">
      <c r="A36" s="25">
        <v>42948</v>
      </c>
      <c r="B36">
        <v>2477.1000979999999</v>
      </c>
      <c r="C36">
        <v>2490.8701169999999</v>
      </c>
      <c r="D36">
        <v>2417.3500979999999</v>
      </c>
      <c r="E36">
        <v>2471.6499020000001</v>
      </c>
      <c r="F36">
        <v>2471.6499020000001</v>
      </c>
      <c r="G36">
        <v>70616030000</v>
      </c>
      <c r="H36">
        <f t="shared" si="0"/>
        <v>5.4643281108557318E-4</v>
      </c>
    </row>
    <row r="37" spans="1:8" x14ac:dyDescent="0.35">
      <c r="A37" s="25">
        <v>42979</v>
      </c>
      <c r="B37">
        <v>2474.419922</v>
      </c>
      <c r="C37">
        <v>2519.4399410000001</v>
      </c>
      <c r="D37">
        <v>2446.5500489999999</v>
      </c>
      <c r="E37">
        <v>2519.360107</v>
      </c>
      <c r="F37">
        <v>2519.360107</v>
      </c>
      <c r="G37">
        <v>66337980000</v>
      </c>
      <c r="H37">
        <f t="shared" si="0"/>
        <v>1.9302978533243698E-2</v>
      </c>
    </row>
    <row r="38" spans="1:8" x14ac:dyDescent="0.35">
      <c r="A38" s="25">
        <v>43009</v>
      </c>
      <c r="B38">
        <v>2521.1999510000001</v>
      </c>
      <c r="C38">
        <v>2582.9799800000001</v>
      </c>
      <c r="D38">
        <v>2520.3999020000001</v>
      </c>
      <c r="E38">
        <v>2575.26001</v>
      </c>
      <c r="F38">
        <v>2575.26001</v>
      </c>
      <c r="G38">
        <v>70871570000</v>
      </c>
      <c r="H38">
        <f t="shared" si="0"/>
        <v>2.218813533034969E-2</v>
      </c>
    </row>
    <row r="39" spans="1:8" x14ac:dyDescent="0.35">
      <c r="A39" s="25">
        <v>43040</v>
      </c>
      <c r="B39">
        <v>2583.209961</v>
      </c>
      <c r="C39">
        <v>2657.73999</v>
      </c>
      <c r="D39">
        <v>2557.4499510000001</v>
      </c>
      <c r="E39">
        <v>2584.8400879999999</v>
      </c>
      <c r="F39">
        <v>2584.8400879999999</v>
      </c>
      <c r="G39">
        <v>95142800000</v>
      </c>
      <c r="H39">
        <f t="shared" si="0"/>
        <v>3.7200430103365711E-3</v>
      </c>
    </row>
    <row r="40" spans="1:8" x14ac:dyDescent="0.35">
      <c r="A40" s="25">
        <v>43070</v>
      </c>
      <c r="B40">
        <v>2645.1000979999999</v>
      </c>
      <c r="C40">
        <v>2694.969971</v>
      </c>
      <c r="D40">
        <v>2605.5200199999999</v>
      </c>
      <c r="E40">
        <v>2673.610107</v>
      </c>
      <c r="F40">
        <v>2673.610107</v>
      </c>
      <c r="G40">
        <v>65251190000</v>
      </c>
      <c r="H40">
        <f t="shared" si="0"/>
        <v>3.4342557364422932E-2</v>
      </c>
    </row>
    <row r="41" spans="1:8" x14ac:dyDescent="0.35">
      <c r="A41" s="25">
        <v>43101</v>
      </c>
      <c r="B41">
        <v>2683.7299800000001</v>
      </c>
      <c r="C41">
        <v>2872.8701169999999</v>
      </c>
      <c r="D41">
        <v>2682.360107</v>
      </c>
      <c r="E41">
        <v>2823.8100589999999</v>
      </c>
      <c r="F41">
        <v>2823.8100589999999</v>
      </c>
      <c r="G41">
        <v>76860120000</v>
      </c>
      <c r="H41">
        <f t="shared" si="0"/>
        <v>5.6178704444133087E-2</v>
      </c>
    </row>
    <row r="42" spans="1:8" x14ac:dyDescent="0.35">
      <c r="A42" s="25">
        <v>43132</v>
      </c>
      <c r="B42">
        <v>2816.4499510000001</v>
      </c>
      <c r="C42">
        <v>2835.959961</v>
      </c>
      <c r="D42">
        <v>2532.6899410000001</v>
      </c>
      <c r="E42">
        <v>2713.830078</v>
      </c>
      <c r="F42">
        <v>2713.830078</v>
      </c>
      <c r="G42">
        <v>79579410000</v>
      </c>
      <c r="H42">
        <f t="shared" si="0"/>
        <v>-3.8947372061896912E-2</v>
      </c>
    </row>
    <row r="43" spans="1:8" x14ac:dyDescent="0.35">
      <c r="A43" s="25">
        <v>43160</v>
      </c>
      <c r="B43">
        <v>2715.219971</v>
      </c>
      <c r="C43">
        <v>2801.8999020000001</v>
      </c>
      <c r="D43">
        <v>2585.889893</v>
      </c>
      <c r="E43">
        <v>2640.8701169999999</v>
      </c>
      <c r="F43">
        <v>2640.8701169999999</v>
      </c>
      <c r="G43">
        <v>76369800000</v>
      </c>
      <c r="H43">
        <f t="shared" si="0"/>
        <v>-2.6884498624825115E-2</v>
      </c>
    </row>
    <row r="44" spans="1:8" x14ac:dyDescent="0.35">
      <c r="A44" s="25">
        <v>43191</v>
      </c>
      <c r="B44">
        <v>2633.4499510000001</v>
      </c>
      <c r="C44">
        <v>2717.48999</v>
      </c>
      <c r="D44">
        <v>2553.8000489999999</v>
      </c>
      <c r="E44">
        <v>2648.0500489999999</v>
      </c>
      <c r="F44">
        <v>2648.0500489999999</v>
      </c>
      <c r="G44">
        <v>69648590000</v>
      </c>
      <c r="H44">
        <f t="shared" si="0"/>
        <v>2.718775131643536E-3</v>
      </c>
    </row>
    <row r="45" spans="1:8" x14ac:dyDescent="0.35">
      <c r="A45" s="25">
        <v>43221</v>
      </c>
      <c r="B45">
        <v>2642.959961</v>
      </c>
      <c r="C45">
        <v>2742.23999</v>
      </c>
      <c r="D45">
        <v>2594.6201169999999</v>
      </c>
      <c r="E45">
        <v>2705.2700199999999</v>
      </c>
      <c r="F45">
        <v>2705.2700199999999</v>
      </c>
      <c r="G45">
        <v>75617280000</v>
      </c>
      <c r="H45">
        <f t="shared" si="0"/>
        <v>2.1608341965291933E-2</v>
      </c>
    </row>
    <row r="46" spans="1:8" x14ac:dyDescent="0.35">
      <c r="A46" s="25">
        <v>43252</v>
      </c>
      <c r="B46">
        <v>2718.6999510000001</v>
      </c>
      <c r="C46">
        <v>2791.469971</v>
      </c>
      <c r="D46">
        <v>2691.98999</v>
      </c>
      <c r="E46">
        <v>2718.3701169999999</v>
      </c>
      <c r="F46">
        <v>2718.3701169999999</v>
      </c>
      <c r="G46">
        <v>77439710000</v>
      </c>
      <c r="H46">
        <f t="shared" si="0"/>
        <v>4.8424360241865472E-3</v>
      </c>
    </row>
    <row r="47" spans="1:8" x14ac:dyDescent="0.35">
      <c r="A47" s="25">
        <v>43282</v>
      </c>
      <c r="B47">
        <v>2704.9499510000001</v>
      </c>
      <c r="C47">
        <v>2848.030029</v>
      </c>
      <c r="D47">
        <v>2698.9499510000001</v>
      </c>
      <c r="E47">
        <v>2816.290039</v>
      </c>
      <c r="F47">
        <v>2816.290039</v>
      </c>
      <c r="G47">
        <v>64542170000</v>
      </c>
      <c r="H47">
        <f t="shared" si="0"/>
        <v>3.6021556221367268E-2</v>
      </c>
    </row>
    <row r="48" spans="1:8" x14ac:dyDescent="0.35">
      <c r="A48" s="25">
        <v>43313</v>
      </c>
      <c r="B48">
        <v>2821.169922</v>
      </c>
      <c r="C48">
        <v>2916.5</v>
      </c>
      <c r="D48">
        <v>2796.3400879999999</v>
      </c>
      <c r="E48">
        <v>2901.5200199999999</v>
      </c>
      <c r="F48">
        <v>2901.5200199999999</v>
      </c>
      <c r="G48">
        <v>69238220000</v>
      </c>
      <c r="H48">
        <f t="shared" si="0"/>
        <v>3.0263211466054596E-2</v>
      </c>
    </row>
    <row r="49" spans="1:8" x14ac:dyDescent="0.35">
      <c r="A49" s="25">
        <v>43344</v>
      </c>
      <c r="B49">
        <v>2896.959961</v>
      </c>
      <c r="C49">
        <v>2940.9099120000001</v>
      </c>
      <c r="D49">
        <v>2864.1201169999999</v>
      </c>
      <c r="E49">
        <v>2913.9799800000001</v>
      </c>
      <c r="F49">
        <v>2913.9799800000001</v>
      </c>
      <c r="G49">
        <v>62492080000</v>
      </c>
      <c r="H49">
        <f t="shared" si="0"/>
        <v>4.2942871026614426E-3</v>
      </c>
    </row>
    <row r="50" spans="1:8" x14ac:dyDescent="0.35">
      <c r="A50" s="25">
        <v>43374</v>
      </c>
      <c r="B50">
        <v>2926.290039</v>
      </c>
      <c r="C50">
        <v>2939.860107</v>
      </c>
      <c r="D50">
        <v>2603.540039</v>
      </c>
      <c r="E50">
        <v>2711.73999</v>
      </c>
      <c r="F50">
        <v>2711.73999</v>
      </c>
      <c r="G50">
        <v>91327930000</v>
      </c>
      <c r="H50">
        <f t="shared" si="0"/>
        <v>-6.9403356024429486E-2</v>
      </c>
    </row>
    <row r="51" spans="1:8" x14ac:dyDescent="0.35">
      <c r="A51" s="25">
        <v>43405</v>
      </c>
      <c r="B51">
        <v>2717.580078</v>
      </c>
      <c r="C51">
        <v>2815.1499020000001</v>
      </c>
      <c r="D51">
        <v>2631.0900879999999</v>
      </c>
      <c r="E51">
        <v>2760.169922</v>
      </c>
      <c r="F51">
        <v>2760.169922</v>
      </c>
      <c r="G51">
        <v>80080110000</v>
      </c>
      <c r="H51">
        <f t="shared" si="0"/>
        <v>1.7859356788848979E-2</v>
      </c>
    </row>
    <row r="52" spans="1:8" x14ac:dyDescent="0.35">
      <c r="A52" s="25">
        <v>43435</v>
      </c>
      <c r="B52">
        <v>2790.5</v>
      </c>
      <c r="C52">
        <v>2800.179932</v>
      </c>
      <c r="D52">
        <v>2346.580078</v>
      </c>
      <c r="E52">
        <v>2506.8500979999999</v>
      </c>
      <c r="F52">
        <v>2506.8500979999999</v>
      </c>
      <c r="G52">
        <v>83522570000</v>
      </c>
      <c r="H52">
        <f t="shared" si="0"/>
        <v>-9.1776894596563907E-2</v>
      </c>
    </row>
    <row r="53" spans="1:8" x14ac:dyDescent="0.35">
      <c r="A53" s="25">
        <v>43466</v>
      </c>
      <c r="B53">
        <v>2476.959961</v>
      </c>
      <c r="C53">
        <v>2708.9499510000001</v>
      </c>
      <c r="D53">
        <v>2443.959961</v>
      </c>
      <c r="E53">
        <v>2704.1000979999999</v>
      </c>
      <c r="F53">
        <v>2704.1000979999999</v>
      </c>
      <c r="G53">
        <v>80401630000</v>
      </c>
      <c r="H53">
        <f t="shared" si="0"/>
        <v>7.8684401655036762E-2</v>
      </c>
    </row>
    <row r="54" spans="1:8" x14ac:dyDescent="0.35">
      <c r="A54" s="25">
        <v>43497</v>
      </c>
      <c r="B54">
        <v>2702.320068</v>
      </c>
      <c r="C54">
        <v>2813.48999</v>
      </c>
      <c r="D54">
        <v>2681.830078</v>
      </c>
      <c r="E54">
        <v>2784.48999</v>
      </c>
      <c r="F54">
        <v>2784.48999</v>
      </c>
      <c r="G54">
        <v>70183430000</v>
      </c>
      <c r="H54">
        <f t="shared" si="0"/>
        <v>2.9728889126352298E-2</v>
      </c>
    </row>
    <row r="55" spans="1:8" x14ac:dyDescent="0.35">
      <c r="A55" s="25">
        <v>43525</v>
      </c>
      <c r="B55">
        <v>2798.219971</v>
      </c>
      <c r="C55">
        <v>2860.3100589999999</v>
      </c>
      <c r="D55">
        <v>2722.2700199999999</v>
      </c>
      <c r="E55">
        <v>2834.3999020000001</v>
      </c>
      <c r="F55">
        <v>2834.3999020000001</v>
      </c>
      <c r="G55">
        <v>78596280000</v>
      </c>
      <c r="H55">
        <f t="shared" si="0"/>
        <v>1.7924256211817147E-2</v>
      </c>
    </row>
    <row r="56" spans="1:8" x14ac:dyDescent="0.35">
      <c r="A56" s="25">
        <v>43556</v>
      </c>
      <c r="B56">
        <v>2848.6298830000001</v>
      </c>
      <c r="C56">
        <v>2949.5200199999999</v>
      </c>
      <c r="D56">
        <v>2848.6298830000001</v>
      </c>
      <c r="E56">
        <v>2945.830078</v>
      </c>
      <c r="F56">
        <v>2945.830078</v>
      </c>
      <c r="G56">
        <v>69604840000</v>
      </c>
      <c r="H56">
        <f t="shared" si="0"/>
        <v>3.9313498395682656E-2</v>
      </c>
    </row>
    <row r="57" spans="1:8" x14ac:dyDescent="0.35">
      <c r="A57" s="25">
        <v>43586</v>
      </c>
      <c r="B57">
        <v>2952.330078</v>
      </c>
      <c r="C57">
        <v>2954.1298830000001</v>
      </c>
      <c r="D57">
        <v>2750.5200199999999</v>
      </c>
      <c r="E57">
        <v>2752.0600589999999</v>
      </c>
      <c r="F57">
        <v>2752.0600589999999</v>
      </c>
      <c r="G57">
        <v>76860120000</v>
      </c>
      <c r="H57">
        <f t="shared" si="0"/>
        <v>-6.577773118928687E-2</v>
      </c>
    </row>
    <row r="58" spans="1:8" x14ac:dyDescent="0.35">
      <c r="A58" s="25">
        <v>43617</v>
      </c>
      <c r="B58">
        <v>2751.530029</v>
      </c>
      <c r="C58">
        <v>2964.1499020000001</v>
      </c>
      <c r="D58">
        <v>2728.8100589999999</v>
      </c>
      <c r="E58">
        <v>2941.76001</v>
      </c>
      <c r="F58">
        <v>2941.76001</v>
      </c>
      <c r="G58">
        <v>70904280000</v>
      </c>
      <c r="H58">
        <f t="shared" si="0"/>
        <v>6.8930163925612131E-2</v>
      </c>
    </row>
    <row r="59" spans="1:8" x14ac:dyDescent="0.35">
      <c r="A59" s="25">
        <v>43647</v>
      </c>
      <c r="B59">
        <v>2971.4099120000001</v>
      </c>
      <c r="C59">
        <v>3027.9799800000001</v>
      </c>
      <c r="D59">
        <v>2952.219971</v>
      </c>
      <c r="E59">
        <v>2980.3798830000001</v>
      </c>
      <c r="F59">
        <v>2980.3798830000001</v>
      </c>
      <c r="G59">
        <v>70349470000</v>
      </c>
      <c r="H59">
        <f t="shared" si="0"/>
        <v>1.3128152149977756E-2</v>
      </c>
    </row>
    <row r="60" spans="1:8" x14ac:dyDescent="0.35">
      <c r="A60" s="25">
        <v>43678</v>
      </c>
      <c r="B60">
        <v>2980.320068</v>
      </c>
      <c r="C60">
        <v>3013.5900879999999</v>
      </c>
      <c r="D60">
        <v>2822.1201169999999</v>
      </c>
      <c r="E60">
        <v>2926.459961</v>
      </c>
      <c r="F60">
        <v>2926.459961</v>
      </c>
      <c r="G60">
        <v>79599440000</v>
      </c>
      <c r="H60">
        <f t="shared" si="0"/>
        <v>-1.8091627281326739E-2</v>
      </c>
    </row>
    <row r="61" spans="1:8" x14ac:dyDescent="0.35">
      <c r="A61" s="25">
        <v>43709</v>
      </c>
      <c r="B61">
        <v>2909.01001</v>
      </c>
      <c r="C61">
        <v>3021.98999</v>
      </c>
      <c r="D61">
        <v>2891.8500979999999</v>
      </c>
      <c r="E61">
        <v>2976.73999</v>
      </c>
      <c r="F61">
        <v>2976.73999</v>
      </c>
      <c r="G61">
        <v>73992330000</v>
      </c>
      <c r="H61">
        <f t="shared" si="0"/>
        <v>1.7181177829208583E-2</v>
      </c>
    </row>
    <row r="62" spans="1:8" x14ac:dyDescent="0.35">
      <c r="A62" s="25">
        <v>43739</v>
      </c>
      <c r="B62">
        <v>2983.6899410000001</v>
      </c>
      <c r="C62">
        <v>2993.280029</v>
      </c>
      <c r="D62">
        <v>2855.9399410000001</v>
      </c>
      <c r="E62">
        <v>2966.1499020000001</v>
      </c>
      <c r="F62">
        <v>2966.1499020000001</v>
      </c>
      <c r="G62">
        <v>32343170000</v>
      </c>
      <c r="H62">
        <f t="shared" si="0"/>
        <v>-3.5576127023442261E-3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Beta_Calculation</vt:lpstr>
      <vt:lpstr>Regression_daily</vt:lpstr>
      <vt:lpstr>Regression_monthly3</vt:lpstr>
      <vt:lpstr>Regression_monthly5</vt:lpstr>
      <vt:lpstr>SYK_daily_1year</vt:lpstr>
      <vt:lpstr>SYK_monthly</vt:lpstr>
      <vt:lpstr>SP500_daily_1year</vt:lpstr>
      <vt:lpstr>SP500_Monthly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David_Moore</dc:creator>
  <cp:lastModifiedBy>David Moore</cp:lastModifiedBy>
  <dcterms:created xsi:type="dcterms:W3CDTF">2019-10-11T21:19:27Z</dcterms:created>
  <dcterms:modified xsi:type="dcterms:W3CDTF">2019-10-15T22:21:05Z</dcterms:modified>
</cp:coreProperties>
</file>