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mc:AlternateContent xmlns:mc="http://schemas.openxmlformats.org/markup-compatibility/2006">
    <mc:Choice Requires="x15">
      <x15ac:absPath xmlns:x15ac="http://schemas.microsoft.com/office/spreadsheetml/2010/11/ac" url="C:\Users\dmoor\Dropbox\LMU_teaching\FNCE_3415\Spring_26\Rivian_Valuation\"/>
    </mc:Choice>
  </mc:AlternateContent>
  <xr:revisionPtr revIDLastSave="0" documentId="13_ncr:1_{2A4081EF-F1CB-49FA-BB26-D72927452992}" xr6:coauthVersionLast="47" xr6:coauthVersionMax="47" xr10:uidLastSave="{00000000-0000-0000-0000-000000000000}"/>
  <bookViews>
    <workbookView xWindow="57480" yWindow="-120" windowWidth="16440" windowHeight="28320" xr2:uid="{00000000-000D-0000-FFFF-FFFF00000000}"/>
  </bookViews>
  <sheets>
    <sheet name="RIVN_ratios" sheetId="12" r:id="rId1"/>
    <sheet name="Charts" sheetId="48" r:id="rId2"/>
    <sheet name="RIVN_IS" sheetId="49" r:id="rId3"/>
    <sheet name="RIVN_BS" sheetId="50" r:id="rId4"/>
    <sheet name="RIVN_CFS" sheetId="51" r:id="rId5"/>
    <sheet name="RIVN_IS_CS" sheetId="53" r:id="rId6"/>
    <sheet name="RIVN_BS_CS" sheetId="54" r:id="rId7"/>
    <sheet name="Industry" sheetId="37" r:id="rId8"/>
    <sheet name="Peer" sheetId="52" r:id="rId9"/>
  </sheets>
  <definedNames>
    <definedName name="_xlnm.Print_Titles" localSheetId="7">Industry!$1:$3</definedName>
    <definedName name="_xlnm.Print_Titles" localSheetId="8">Peer!$1:$3</definedName>
    <definedName name="_xlnm.Print_Titles" localSheetId="3">RIVN_BS!$1:$3</definedName>
    <definedName name="_xlnm.Print_Titles" localSheetId="6">RIVN_BS_CS!$1:$3</definedName>
    <definedName name="_xlnm.Print_Titles" localSheetId="4">RIVN_CFS!$1:$3</definedName>
    <definedName name="_xlnm.Print_Titles" localSheetId="2">RIVN_IS!$1:$3</definedName>
    <definedName name="_xlnm.Print_Titles" localSheetId="5">RIVN_IS_CS!$1:$3</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8" i="37" l="1"/>
  <c r="D118" i="37"/>
  <c r="C118" i="37"/>
  <c r="B118" i="37"/>
  <c r="J10" i="12"/>
  <c r="I10" i="12"/>
  <c r="J15" i="12"/>
  <c r="J13" i="12"/>
  <c r="J12" i="12"/>
  <c r="J9" i="12"/>
  <c r="J11" i="12"/>
  <c r="J8" i="12"/>
  <c r="J7" i="12"/>
  <c r="I15" i="12"/>
  <c r="I12" i="12"/>
  <c r="I14" i="12" s="1"/>
  <c r="I13" i="12"/>
  <c r="I11" i="12"/>
  <c r="I9" i="12"/>
  <c r="I8" i="12"/>
  <c r="I7" i="12"/>
  <c r="E6" i="12"/>
  <c r="F6" i="12"/>
  <c r="G6" i="12" s="1"/>
  <c r="D6" i="12"/>
  <c r="J14" i="12" l="1"/>
</calcChain>
</file>

<file path=xl/sharedStrings.xml><?xml version="1.0" encoding="utf-8"?>
<sst xmlns="http://schemas.openxmlformats.org/spreadsheetml/2006/main" count="1247" uniqueCount="604">
  <si>
    <t>EBITDA Margin %</t>
  </si>
  <si>
    <t>Quick Ratio</t>
  </si>
  <si>
    <t>Current Ratio</t>
  </si>
  <si>
    <t>Total Asset Turnover</t>
  </si>
  <si>
    <t>Inventory Turnover</t>
  </si>
  <si>
    <t>-</t>
  </si>
  <si>
    <t>USD</t>
  </si>
  <si>
    <t>Currency</t>
  </si>
  <si>
    <t>Ratio</t>
  </si>
  <si>
    <t>Fiscal year</t>
  </si>
  <si>
    <t>Equity Multiplier</t>
  </si>
  <si>
    <t>Average</t>
  </si>
  <si>
    <t>ROE (%)</t>
  </si>
  <si>
    <t>Decompose ROE</t>
  </si>
  <si>
    <t>Profit Margin (%)</t>
  </si>
  <si>
    <t>Interest Coverage Ratio</t>
  </si>
  <si>
    <t>Company Name</t>
  </si>
  <si>
    <t>Fixed Asset Turnover</t>
  </si>
  <si>
    <t xml:space="preserve">
               </t>
  </si>
  <si>
    <t>Note: For multiple class companies, per share items are primary class equivalent, and for foreign companies listed as primary ADRs, per share items are ADR-equivalent.</t>
  </si>
  <si>
    <t xml:space="preserve">  Basic EPS - Continuing Operations</t>
  </si>
  <si>
    <t xml:space="preserve">  Operating Income (Loss)</t>
  </si>
  <si>
    <t xml:space="preserve">  Gross Profit/loss</t>
  </si>
  <si>
    <t>Supplementary Info</t>
  </si>
  <si>
    <t>Charges on Net Income</t>
  </si>
  <si>
    <t xml:space="preserve">  Net Income (Loss)</t>
  </si>
  <si>
    <t xml:space="preserve">  Provision for Income Tax</t>
  </si>
  <si>
    <t>Taxes and Other Expenses</t>
  </si>
  <si>
    <t xml:space="preserve">  Earnings before Taxes</t>
  </si>
  <si>
    <t xml:space="preserve">  Interest Expense</t>
  </si>
  <si>
    <t xml:space="preserve">  Research and Development</t>
  </si>
  <si>
    <t>Expenses</t>
  </si>
  <si>
    <t xml:space="preserve">  Total Revenues</t>
  </si>
  <si>
    <t>Revenues</t>
  </si>
  <si>
    <t>Units</t>
  </si>
  <si>
    <t xml:space="preserve">For the Fiscal Period Ending
</t>
  </si>
  <si>
    <t>Income Statement</t>
  </si>
  <si>
    <t> </t>
  </si>
  <si>
    <t>Capital IQ &amp; Proprietary Data</t>
  </si>
  <si>
    <t>Source:</t>
  </si>
  <si>
    <t>Capital IQ (Default)</t>
  </si>
  <si>
    <t>Decimals:</t>
  </si>
  <si>
    <t>S&amp;P Capital IQ (Default)</t>
  </si>
  <si>
    <t>Units:</t>
  </si>
  <si>
    <t>Historical</t>
  </si>
  <si>
    <t>Conversion:</t>
  </si>
  <si>
    <t>Reported Currency</t>
  </si>
  <si>
    <t>Currency:</t>
  </si>
  <si>
    <t>Order:</t>
  </si>
  <si>
    <t>Annual</t>
  </si>
  <si>
    <t>Period Type:</t>
  </si>
  <si>
    <t>Latest Filings</t>
  </si>
  <si>
    <t>Restatement:</t>
  </si>
  <si>
    <t>As Presented</t>
  </si>
  <si>
    <t>Template:</t>
  </si>
  <si>
    <t>Note: For multiple class companies, total share counts are primary class equivalent, and for foreign companies listed as primary ADRs, total share counts are ADR-equivalent.</t>
  </si>
  <si>
    <t xml:space="preserve">  Total Liabilities &amp; Shareholders Equity</t>
  </si>
  <si>
    <t xml:space="preserve">  Total Shareholders Equity</t>
  </si>
  <si>
    <t xml:space="preserve">  Accumulated Deficit</t>
  </si>
  <si>
    <t xml:space="preserve">  Additional Paid in Capital</t>
  </si>
  <si>
    <t xml:space="preserve">  Common Stock - Par Value</t>
  </si>
  <si>
    <t>Shareholders' Equity</t>
  </si>
  <si>
    <t>Non Current Liabilities</t>
  </si>
  <si>
    <t xml:space="preserve">  Total Current Liabilities</t>
  </si>
  <si>
    <t xml:space="preserve">  Accounts Payable</t>
  </si>
  <si>
    <t>Current Liabilities</t>
  </si>
  <si>
    <t xml:space="preserve">  Total Assets</t>
  </si>
  <si>
    <t>Non Current Assets</t>
  </si>
  <si>
    <t xml:space="preserve">  Total Current Assets</t>
  </si>
  <si>
    <t xml:space="preserve">  Cash and Cash Equivalents</t>
  </si>
  <si>
    <t>Current Assets</t>
  </si>
  <si>
    <t xml:space="preserve">Balance Sheet as of:
</t>
  </si>
  <si>
    <t>Balance Sheet</t>
  </si>
  <si>
    <t xml:space="preserve">  Cash Flow Net Changes in Cash</t>
  </si>
  <si>
    <t xml:space="preserve">  Foreign Exchange Rate Effect on Cash and Cash Equivalents</t>
  </si>
  <si>
    <t>Other Adjustments</t>
  </si>
  <si>
    <t xml:space="preserve">  Cash Flow from Financing Activities</t>
  </si>
  <si>
    <t>Financing Activities</t>
  </si>
  <si>
    <t xml:space="preserve">  Cash Flow from Investing Activities</t>
  </si>
  <si>
    <t>Investing Activities</t>
  </si>
  <si>
    <t xml:space="preserve">  Cash Flow from Operating Activities</t>
  </si>
  <si>
    <t xml:space="preserve">  Accounts Receivable</t>
  </si>
  <si>
    <t xml:space="preserve">  Stock Based Compenation Expense</t>
  </si>
  <si>
    <t xml:space="preserve">  Depreciation and Amortization</t>
  </si>
  <si>
    <t xml:space="preserve">  Net Income</t>
  </si>
  <si>
    <t>Operating Activities</t>
  </si>
  <si>
    <t>Cash Flow</t>
  </si>
  <si>
    <t>Trading Multiples</t>
  </si>
  <si>
    <t>CY2021</t>
  </si>
  <si>
    <t>CY2022</t>
  </si>
  <si>
    <t>Latest</t>
  </si>
  <si>
    <t>TEV/Total Revenue</t>
  </si>
  <si>
    <t>TEV/EBITDA</t>
  </si>
  <si>
    <t>TEV/EBIT</t>
  </si>
  <si>
    <t>P/E</t>
  </si>
  <si>
    <t>P/BV</t>
  </si>
  <si>
    <t>P/TangBV</t>
  </si>
  <si>
    <t>14.8x</t>
  </si>
  <si>
    <t>Profitability</t>
  </si>
  <si>
    <t>Return on Assets %</t>
  </si>
  <si>
    <t>3.6%</t>
  </si>
  <si>
    <t>3.7%</t>
  </si>
  <si>
    <t>2.6%</t>
  </si>
  <si>
    <t>3.1%</t>
  </si>
  <si>
    <t>Return on Capital %</t>
  </si>
  <si>
    <t>5.0%</t>
  </si>
  <si>
    <t>3.8%</t>
  </si>
  <si>
    <t>3.5%</t>
  </si>
  <si>
    <t>4.2%</t>
  </si>
  <si>
    <t>Return on Equity %</t>
  </si>
  <si>
    <t>7.1%</t>
  </si>
  <si>
    <t>1.4%</t>
  </si>
  <si>
    <t>Margin Analysis</t>
  </si>
  <si>
    <t>Gross Margin %</t>
  </si>
  <si>
    <t>15.3%</t>
  </si>
  <si>
    <t>13.7%</t>
  </si>
  <si>
    <t>SG&amp;A Margin %</t>
  </si>
  <si>
    <t>9.3%</t>
  </si>
  <si>
    <t>8.8%</t>
  </si>
  <si>
    <t>10.9%</t>
  </si>
  <si>
    <t>4.6%</t>
  </si>
  <si>
    <t>4.9%</t>
  </si>
  <si>
    <t>4.0%</t>
  </si>
  <si>
    <t>EBITA Margin %</t>
  </si>
  <si>
    <t>3.0%</t>
  </si>
  <si>
    <t>2.0%</t>
  </si>
  <si>
    <t>EBIT Margin %</t>
  </si>
  <si>
    <t>Earnings from Cont. Ops Margin %</t>
  </si>
  <si>
    <t>3.3%</t>
  </si>
  <si>
    <t>0.9%</t>
  </si>
  <si>
    <t>Net Income Margin %</t>
  </si>
  <si>
    <t>2.9%</t>
  </si>
  <si>
    <t>3.4%</t>
  </si>
  <si>
    <t>Net Income Avail. for Common Margin %</t>
  </si>
  <si>
    <t>Normalized Net Income Margin %</t>
  </si>
  <si>
    <t>2.3%</t>
  </si>
  <si>
    <t xml:space="preserve">   Levered Free Cash Flow Margin %</t>
  </si>
  <si>
    <t>4.1%</t>
  </si>
  <si>
    <t>2.7%</t>
  </si>
  <si>
    <t xml:space="preserve">   Unlevered Free Cash Flow Margin %</t>
  </si>
  <si>
    <t>(0.7%)</t>
  </si>
  <si>
    <t>0.3%</t>
  </si>
  <si>
    <t>Asset Turnover</t>
  </si>
  <si>
    <t>Accounts Receivable Turnover</t>
  </si>
  <si>
    <t>Short Term Liquidity</t>
  </si>
  <si>
    <t>Avg Days Inventory Outstanding</t>
  </si>
  <si>
    <t>1.4x</t>
  </si>
  <si>
    <t>Avg Days Payable Outstanding</t>
  </si>
  <si>
    <t>Avg Days Sales Outstanding</t>
  </si>
  <si>
    <t>Avg Cash Conversion Cycle</t>
  </si>
  <si>
    <t>Cash from Operations to Current Liabilities</t>
  </si>
  <si>
    <t>0.1x</t>
  </si>
  <si>
    <t>Long Term Solvency</t>
  </si>
  <si>
    <t>Total Debt/Equity</t>
  </si>
  <si>
    <t>23.6%</t>
  </si>
  <si>
    <t>13.8%</t>
  </si>
  <si>
    <t>15.1%</t>
  </si>
  <si>
    <t>Total Debt/Capital</t>
  </si>
  <si>
    <t>20.2%</t>
  </si>
  <si>
    <t>12.2%</t>
  </si>
  <si>
    <t>LT Debt/Equity</t>
  </si>
  <si>
    <t>14.1%</t>
  </si>
  <si>
    <t>5.5%</t>
  </si>
  <si>
    <t>8.4%</t>
  </si>
  <si>
    <t>LT Debt/Capital</t>
  </si>
  <si>
    <t>10.5%</t>
  </si>
  <si>
    <t>4.8%</t>
  </si>
  <si>
    <t>Total Liabilities/Total Assets</t>
  </si>
  <si>
    <t>EBIT / Interest Expenses</t>
  </si>
  <si>
    <t>EBITDA / Interest Exp.</t>
  </si>
  <si>
    <t>(EBITDA-CAPEX) / Interest Exp.</t>
  </si>
  <si>
    <t>Total Debt/EBITDA</t>
  </si>
  <si>
    <t>Net Debt/EBITDA</t>
  </si>
  <si>
    <t>NM</t>
  </si>
  <si>
    <t>Growth Over Prior Year</t>
  </si>
  <si>
    <t>Total Revenue, 1 Yr Growth %</t>
  </si>
  <si>
    <t>13.0%</t>
  </si>
  <si>
    <t>9.6%</t>
  </si>
  <si>
    <t>Gross Profit, 1 Yr Growth %</t>
  </si>
  <si>
    <t>10.4%</t>
  </si>
  <si>
    <t>EBITDA, 1 Yr Growth %</t>
  </si>
  <si>
    <t>15.0%</t>
  </si>
  <si>
    <t>(1.3%)</t>
  </si>
  <si>
    <t>EBITA, 1 Yr Growth %</t>
  </si>
  <si>
    <t>EBIT, 1 Yr Growth %</t>
  </si>
  <si>
    <t>16.3%</t>
  </si>
  <si>
    <t>(11.9%)</t>
  </si>
  <si>
    <t>Earnings from Cont. Ops., 1 Yr Growth %</t>
  </si>
  <si>
    <t>25.1%</t>
  </si>
  <si>
    <t>Net Income, 1 Yr Growth %</t>
  </si>
  <si>
    <t>3.2%</t>
  </si>
  <si>
    <t>(9.5%)</t>
  </si>
  <si>
    <t>51.1%</t>
  </si>
  <si>
    <t>Normalized Net Income, 1 Yr Growth %</t>
  </si>
  <si>
    <t>13.2%</t>
  </si>
  <si>
    <t>(20.4%)</t>
  </si>
  <si>
    <t>Accounts Receivable, 1 Yr Growth %</t>
  </si>
  <si>
    <t>12.6%</t>
  </si>
  <si>
    <t>Inventory, 1 Yr Growth %</t>
  </si>
  <si>
    <t>8.5%</t>
  </si>
  <si>
    <t>23.0%</t>
  </si>
  <si>
    <t>11.4%</t>
  </si>
  <si>
    <t>Net PP&amp;E, 1 Yr Growth %</t>
  </si>
  <si>
    <t>Common Equity, 1 Yr Growth %</t>
  </si>
  <si>
    <t>5.2%</t>
  </si>
  <si>
    <t>5.9%</t>
  </si>
  <si>
    <t>Total Assets, 1 Yr Growth %</t>
  </si>
  <si>
    <t>Tangible Book Value, 1 Yr Growth %</t>
  </si>
  <si>
    <t>NA</t>
  </si>
  <si>
    <t>Cash from Operations, 1 Yr Growth %</t>
  </si>
  <si>
    <t>(4.8%)</t>
  </si>
  <si>
    <t>Capital Expenditures, 1 Yr Growth %</t>
  </si>
  <si>
    <t>Levered Free Cash Flow, 1 Yr Growth %</t>
  </si>
  <si>
    <t>Unlevered Free Cash Flow, 1 Yr Growth %</t>
  </si>
  <si>
    <t>34.7%</t>
  </si>
  <si>
    <t>4.3%</t>
  </si>
  <si>
    <t>3.9%</t>
  </si>
  <si>
    <t>Compound Annual Growth Rate Over Two Years</t>
  </si>
  <si>
    <t>Total Revenue, 2 Yr CAGR %</t>
  </si>
  <si>
    <t>Gross Profit, 2 Yr CAGR %</t>
  </si>
  <si>
    <t>EBITDA, 2 Yr CAGR %</t>
  </si>
  <si>
    <t>8.9%</t>
  </si>
  <si>
    <t>7.2%</t>
  </si>
  <si>
    <t>EBITA, 2 Yr CAGR %</t>
  </si>
  <si>
    <t>12.3%</t>
  </si>
  <si>
    <t>(4.0%)</t>
  </si>
  <si>
    <t>EBIT, 2 Yr CAGR %</t>
  </si>
  <si>
    <t>10.6%</t>
  </si>
  <si>
    <t>Earnings from Cont. Ops., 2 Yr CAGR %</t>
  </si>
  <si>
    <t>(3.3%)</t>
  </si>
  <si>
    <t>Net Income, 2 Yr CAGR %</t>
  </si>
  <si>
    <t>Normalized Net Income, 2 Yr CAGR %</t>
  </si>
  <si>
    <t>11.0%</t>
  </si>
  <si>
    <t>Accounts Receivable, 2 Yr CAGR %</t>
  </si>
  <si>
    <t>10.2%</t>
  </si>
  <si>
    <t>Inventory, 2 Yr CAGR %</t>
  </si>
  <si>
    <t>15.5%</t>
  </si>
  <si>
    <t>6.0%</t>
  </si>
  <si>
    <t>Net PP&amp;E, 2 Yr CAGR %</t>
  </si>
  <si>
    <t>36.3%</t>
  </si>
  <si>
    <t>2.5%</t>
  </si>
  <si>
    <t>0.2%</t>
  </si>
  <si>
    <t>Common Equity, 2 Yr CAGR %</t>
  </si>
  <si>
    <t>13.4%</t>
  </si>
  <si>
    <t>16.7%</t>
  </si>
  <si>
    <t>Total Assets, 2 Yr CAGR %</t>
  </si>
  <si>
    <t>Tangible Book Value, 2 Yr CAGR %</t>
  </si>
  <si>
    <t>Cash from Operations, 2 Yr CAGR %</t>
  </si>
  <si>
    <t>22.8%</t>
  </si>
  <si>
    <t>20.7%</t>
  </si>
  <si>
    <t>Capital Expenditures, 2 Yr CAGR %</t>
  </si>
  <si>
    <t>Levered Free Cash Flow, 2 Yr Growth %</t>
  </si>
  <si>
    <t>35.0%</t>
  </si>
  <si>
    <t>Unlevered Free Cash Flow, 2 Yr Growth %</t>
  </si>
  <si>
    <t>13.5%</t>
  </si>
  <si>
    <t>33.4%</t>
  </si>
  <si>
    <t>8.7%</t>
  </si>
  <si>
    <t>Compound Annual Growth Rate Over Three Years</t>
  </si>
  <si>
    <t>Total Revenue, 3 Yr CAGR %</t>
  </si>
  <si>
    <t>Gross Profit, 3 Yr CAGR %</t>
  </si>
  <si>
    <t>EBITDA, 3 Yr CAGR %</t>
  </si>
  <si>
    <t>EBITA, 3 Yr CAGR %</t>
  </si>
  <si>
    <t>9.2%</t>
  </si>
  <si>
    <t>EBIT, 3 Yr CAGR %</t>
  </si>
  <si>
    <t>12.5%</t>
  </si>
  <si>
    <t>11.7%</t>
  </si>
  <si>
    <t>Earnings from Cont. Ops., 3 Yr CAGR %</t>
  </si>
  <si>
    <t>(7.6%)</t>
  </si>
  <si>
    <t>(2.4%)</t>
  </si>
  <si>
    <t>Net Income, 3 Yr CAGR %</t>
  </si>
  <si>
    <t>Normalized Net Income, 3 Yr CAGR %</t>
  </si>
  <si>
    <t>6.4%</t>
  </si>
  <si>
    <t>11.5%</t>
  </si>
  <si>
    <t>Accounts Receivable, 3 Yr CAGR %</t>
  </si>
  <si>
    <t>11.6%</t>
  </si>
  <si>
    <t>Inventory, 3 Yr CAGR %</t>
  </si>
  <si>
    <t>9.8%</t>
  </si>
  <si>
    <t>Net PP&amp;E, 3 Yr CAGR %</t>
  </si>
  <si>
    <t>Common Equity, 3 Yr CAGR %</t>
  </si>
  <si>
    <t>Total Assets, 3 Yr CAGR %</t>
  </si>
  <si>
    <t>Tangible Book Value, 3 Yr CAGR %</t>
  </si>
  <si>
    <t>Cash from Operations, 3 Yr CAGR %</t>
  </si>
  <si>
    <t>Capital Expenditures, 3 Yr CAGR %</t>
  </si>
  <si>
    <t>Levered Free Cash Flow, 3 Yr Growth %</t>
  </si>
  <si>
    <t>Unlevered Free Cash Flow, 3 Yr Growth %</t>
  </si>
  <si>
    <t>Note: Aggregate Financials are calculated by Capital IQ based upon the current constituents of the Watch List. Banks are not included in Watch List calculations for any financials using TEV, EBIT, EBITDA and EBITA.</t>
  </si>
  <si>
    <t>Details</t>
  </si>
  <si>
    <t>US Dollar</t>
  </si>
  <si>
    <t>As-Of Date:</t>
  </si>
  <si>
    <t>Company Comp Set</t>
  </si>
  <si>
    <t xml:space="preserve">FY Total Assets </t>
  </si>
  <si>
    <t xml:space="preserve">FY Total Equity </t>
  </si>
  <si>
    <t>Summary Statistics</t>
  </si>
  <si>
    <t>High</t>
  </si>
  <si>
    <t>Low</t>
  </si>
  <si>
    <t>Mean</t>
  </si>
  <si>
    <t>Median</t>
  </si>
  <si>
    <t>Values converted at today's spot rate.</t>
  </si>
  <si>
    <t>Companies by default are sorted by S&amp;P Capital IQ’s proprietary relevancy score.</t>
  </si>
  <si>
    <t>Total Debt Ratio</t>
  </si>
  <si>
    <t xml:space="preserve">  Preferred Stock Convertible</t>
  </si>
  <si>
    <t>Total Debt Ratio (Industry)</t>
  </si>
  <si>
    <t>Equity Multiplier (Industry)</t>
  </si>
  <si>
    <t>2024 Peer</t>
  </si>
  <si>
    <t>2024 Industry</t>
  </si>
  <si>
    <t>Ratio Analysis for Rivian Automotive</t>
  </si>
  <si>
    <t>Completed September 2025</t>
  </si>
  <si>
    <t xml:space="preserve">  Diluted EPS - Continuing Operations</t>
  </si>
  <si>
    <t xml:space="preserve">  Net Income Available to Common Shareholders</t>
  </si>
  <si>
    <t xml:space="preserve">  Premiums on Preferred Stock Redemption</t>
  </si>
  <si>
    <t xml:space="preserve">  Minority Interest (After Tax)</t>
  </si>
  <si>
    <t xml:space="preserve">  Loss on Convertible Notes, Net</t>
  </si>
  <si>
    <t xml:space="preserve">  Other Income/expense-net</t>
  </si>
  <si>
    <t xml:space="preserve">  Interest Income</t>
  </si>
  <si>
    <t xml:space="preserve">  Other Expenses</t>
  </si>
  <si>
    <t xml:space="preserve">  Selling, General and Administrative</t>
  </si>
  <si>
    <t xml:space="preserve">  Automotive</t>
  </si>
  <si>
    <t xml:space="preserve">  Software Service</t>
  </si>
  <si>
    <t xml:space="preserve">  Cost of Revenues</t>
  </si>
  <si>
    <t xml:space="preserve">  Revenues</t>
  </si>
  <si>
    <t>Millions</t>
  </si>
  <si>
    <t>12 months
Dec-31-2024</t>
  </si>
  <si>
    <t>12 months
Dec-31-2023</t>
  </si>
  <si>
    <t>12 months
Dec-31-2022</t>
  </si>
  <si>
    <t>12 months
Dec-31-2021</t>
  </si>
  <si>
    <t>12 months
Dec-31-2020</t>
  </si>
  <si>
    <t>12 months
Dec-31-2019</t>
  </si>
  <si>
    <t>Latest on Right</t>
  </si>
  <si>
    <t>Rivian Automotive, Inc. (NasdaqGS:RIVN) &gt; Financials &gt; Income Statement</t>
  </si>
  <si>
    <t xml:space="preserve">  Accumulated Other Comprehensive Income (Loss)</t>
  </si>
  <si>
    <t xml:space="preserve">  Other Non-current Liabilities</t>
  </si>
  <si>
    <t xml:space="preserve">  Minority Interest</t>
  </si>
  <si>
    <t xml:space="preserve">  Non Current Lease Liabilities</t>
  </si>
  <si>
    <t xml:space="preserve">  Noncurrent Portion of Long-term Debt</t>
  </si>
  <si>
    <t xml:space="preserve">  Current portion of deferred revenues, lease liabilities, and other liabilities</t>
  </si>
  <si>
    <t xml:space="preserve">  Current portion of lease liabilities and other Current liabilities</t>
  </si>
  <si>
    <t xml:space="preserve">  Customer Deposits</t>
  </si>
  <si>
    <t xml:space="preserve">  Current Portion of Long-term Debt</t>
  </si>
  <si>
    <t xml:space="preserve">  Accrued Liabilities</t>
  </si>
  <si>
    <t xml:space="preserve">  Other Non-current Assets</t>
  </si>
  <si>
    <t xml:space="preserve">  Property, Plant and Equipment, Net</t>
  </si>
  <si>
    <t xml:space="preserve">  Operating Lease Assets – Net</t>
  </si>
  <si>
    <t xml:space="preserve">  Other Current Assets</t>
  </si>
  <si>
    <t xml:space="preserve">  Inventory</t>
  </si>
  <si>
    <t xml:space="preserve">  Accounts Receivable, Net</t>
  </si>
  <si>
    <t xml:space="preserve">  Short-term Investments</t>
  </si>
  <si>
    <t>Rivian Automotive, Inc. (NasdaqGS:RIVN) &gt; Financials &gt; Balance Sheet</t>
  </si>
  <si>
    <t xml:space="preserve">  Proceeds from funding of 50% interest in Rivian and VW Group Technology, LLC</t>
  </si>
  <si>
    <t xml:space="preserve">  Principal Payments and Other Financing Activities</t>
  </si>
  <si>
    <t xml:space="preserve">  Purchase of Capped Call Option</t>
  </si>
  <si>
    <t xml:space="preserve">  Other Financing Activities</t>
  </si>
  <si>
    <t xml:space="preserve">  Proceeds from Share Issuance Upon Initial Public Offering, Net of Underwriting Discounts and Commissions and Offering Costs</t>
  </si>
  <si>
    <t xml:space="preserve">  Proceeds from Issuances of Capital Stock</t>
  </si>
  <si>
    <t xml:space="preserve">  Proceeds from Issuance of Long - Term Debt, Net of Discount and Debt Issuance Costs</t>
  </si>
  <si>
    <t xml:space="preserve">  Proceeds from Issuance of Convertible Notes</t>
  </si>
  <si>
    <t xml:space="preserve">  Maturities of Short-term Investments</t>
  </si>
  <si>
    <t xml:space="preserve">  Purchases of Short-term Investment</t>
  </si>
  <si>
    <t xml:space="preserve">  Capital Expenditures</t>
  </si>
  <si>
    <t xml:space="preserve">  Other Liabilities</t>
  </si>
  <si>
    <t xml:space="preserve">  Deferred Revenue</t>
  </si>
  <si>
    <t xml:space="preserve">  Accounts Payable and Accrued Liabilities</t>
  </si>
  <si>
    <t xml:space="preserve">  Other Non-cash Activities</t>
  </si>
  <si>
    <t xml:space="preserve">  Inventory LCNRV write-downs and losses on firm purchase Commitments</t>
  </si>
  <si>
    <t>Rivian Automotive, Inc. (NasdaqGS:RIVN) &gt; Financials &gt; Cash Flow</t>
  </si>
  <si>
    <t>Automobile Manufacturers &gt; Key Stats &amp; RatiosKey Stats &amp; Ratios</t>
  </si>
  <si>
    <t>Latest As of September-22-2025</t>
  </si>
  <si>
    <t>CY2023</t>
  </si>
  <si>
    <t>CY2024</t>
  </si>
  <si>
    <t>1.1x</t>
  </si>
  <si>
    <t>1.3x</t>
  </si>
  <si>
    <t>10.8x</t>
  </si>
  <si>
    <t>8.6x</t>
  </si>
  <si>
    <t>8.4x</t>
  </si>
  <si>
    <t>12.3x</t>
  </si>
  <si>
    <t>12.0x</t>
  </si>
  <si>
    <t>15.7x</t>
  </si>
  <si>
    <t>12.4x</t>
  </si>
  <si>
    <t>11.7x</t>
  </si>
  <si>
    <t>18.9x</t>
  </si>
  <si>
    <t>19.5x</t>
  </si>
  <si>
    <t>13.6x</t>
  </si>
  <si>
    <t>10.5x</t>
  </si>
  <si>
    <t>10.4x</t>
  </si>
  <si>
    <t>18.0x</t>
  </si>
  <si>
    <t>18.6x</t>
  </si>
  <si>
    <t>1.8x</t>
  </si>
  <si>
    <t>2.1x</t>
  </si>
  <si>
    <t>1.6x</t>
  </si>
  <si>
    <t>1.8%</t>
  </si>
  <si>
    <t>14.5%</t>
  </si>
  <si>
    <t>(0.9%)</t>
  </si>
  <si>
    <t>(0.3%)</t>
  </si>
  <si>
    <t>(2.2%)</t>
  </si>
  <si>
    <t>(5.5%)</t>
  </si>
  <si>
    <t>(4.1%)</t>
  </si>
  <si>
    <t>(6.1%)</t>
  </si>
  <si>
    <t>(9.4%)</t>
  </si>
  <si>
    <t>(6.8%)</t>
  </si>
  <si>
    <t>(10.2%)</t>
  </si>
  <si>
    <t>(11.5%)</t>
  </si>
  <si>
    <t>(6.4%)</t>
  </si>
  <si>
    <t>(11.7%)</t>
  </si>
  <si>
    <t>(6.6%)</t>
  </si>
  <si>
    <t>(9.9%)</t>
  </si>
  <si>
    <t>(10.8%)</t>
  </si>
  <si>
    <t>(12.0%)</t>
  </si>
  <si>
    <t>(1.8%)</t>
  </si>
  <si>
    <t>(4.5%)</t>
  </si>
  <si>
    <t>(4.9%)</t>
  </si>
  <si>
    <t>(5.9%)</t>
  </si>
  <si>
    <t>15.8%</t>
  </si>
  <si>
    <t>(20.5%)</t>
  </si>
  <si>
    <t>(11.3%)</t>
  </si>
  <si>
    <t>(12.7%)</t>
  </si>
  <si>
    <t>(13.1%)</t>
  </si>
  <si>
    <t>(19.2%)</t>
  </si>
  <si>
    <t>(9.7%)</t>
  </si>
  <si>
    <t>(10.3%)</t>
  </si>
  <si>
    <t>(10.6%)</t>
  </si>
  <si>
    <t>0.6x</t>
  </si>
  <si>
    <t>3.2x</t>
  </si>
  <si>
    <t>8.3x</t>
  </si>
  <si>
    <t>13.8x</t>
  </si>
  <si>
    <t>10.6x</t>
  </si>
  <si>
    <t>14.5x</t>
  </si>
  <si>
    <t>14.4x</t>
  </si>
  <si>
    <t>6.1x</t>
  </si>
  <si>
    <t>5.8x</t>
  </si>
  <si>
    <t>6.0x</t>
  </si>
  <si>
    <t>5.7x</t>
  </si>
  <si>
    <t>0.8x</t>
  </si>
  <si>
    <t>1.5x</t>
  </si>
  <si>
    <t>266.3%</t>
  </si>
  <si>
    <t>157.6%</t>
  </si>
  <si>
    <t>205.5%</t>
  </si>
  <si>
    <t>244.1%</t>
  </si>
  <si>
    <t>262.1%</t>
  </si>
  <si>
    <t>72.7%</t>
  </si>
  <si>
    <t>61.2%</t>
  </si>
  <si>
    <t>67.3%</t>
  </si>
  <si>
    <t>70.9%</t>
  </si>
  <si>
    <t>72.4%</t>
  </si>
  <si>
    <t>180.1%</t>
  </si>
  <si>
    <t>102.0%</t>
  </si>
  <si>
    <t>106.1%</t>
  </si>
  <si>
    <t>137.0%</t>
  </si>
  <si>
    <t>134.8%</t>
  </si>
  <si>
    <t>49.0%</t>
  </si>
  <si>
    <t>39.4%</t>
  </si>
  <si>
    <t>39.5%</t>
  </si>
  <si>
    <t>37.2%</t>
  </si>
  <si>
    <t>82.3%</t>
  </si>
  <si>
    <t>74.1%</t>
  </si>
  <si>
    <t>77.4%</t>
  </si>
  <si>
    <t>80.1%</t>
  </si>
  <si>
    <t>81.3%</t>
  </si>
  <si>
    <t>18.2x</t>
  </si>
  <si>
    <t>19.3x</t>
  </si>
  <si>
    <t>15.1x</t>
  </si>
  <si>
    <t>12.5x</t>
  </si>
  <si>
    <t>35.8x</t>
  </si>
  <si>
    <t>25.2x</t>
  </si>
  <si>
    <t>25.7x</t>
  </si>
  <si>
    <t>19.1x</t>
  </si>
  <si>
    <t>8.6%</t>
  </si>
  <si>
    <t>13.9%</t>
  </si>
  <si>
    <t>(3.1%)</t>
  </si>
  <si>
    <t>17.6%</t>
  </si>
  <si>
    <t>(7.7%)</t>
  </si>
  <si>
    <t>43.9%</t>
  </si>
  <si>
    <t>(13.0%)</t>
  </si>
  <si>
    <t>(12.3%)</t>
  </si>
  <si>
    <t>6.5%</t>
  </si>
  <si>
    <t>23.4%</t>
  </si>
  <si>
    <t>(18.9%)</t>
  </si>
  <si>
    <t>(24.8%)</t>
  </si>
  <si>
    <t>112.8%</t>
  </si>
  <si>
    <t>5.7%</t>
  </si>
  <si>
    <t>(27.2%)</t>
  </si>
  <si>
    <t>235.7%</t>
  </si>
  <si>
    <t>(3.8%)</t>
  </si>
  <si>
    <t>31.1%</t>
  </si>
  <si>
    <t>(39.8%)</t>
  </si>
  <si>
    <t>(64.6%)</t>
  </si>
  <si>
    <t>(13.2%)</t>
  </si>
  <si>
    <t>(40.8%)</t>
  </si>
  <si>
    <t>(66.4%)</t>
  </si>
  <si>
    <t>136.6%</t>
  </si>
  <si>
    <t>(31.7%)</t>
  </si>
  <si>
    <t>(45.9%)</t>
  </si>
  <si>
    <t>(34.2%)</t>
  </si>
  <si>
    <t>48.0%</t>
  </si>
  <si>
    <t>(30.0%)</t>
  </si>
  <si>
    <t>(4.7%)</t>
  </si>
  <si>
    <t>1.1%</t>
  </si>
  <si>
    <t>(2.6%)</t>
  </si>
  <si>
    <t>24.6%</t>
  </si>
  <si>
    <t>14.6%</t>
  </si>
  <si>
    <t>(2.9%)</t>
  </si>
  <si>
    <t>1.9%</t>
  </si>
  <si>
    <t>0.8%</t>
  </si>
  <si>
    <t>7.8%</t>
  </si>
  <si>
    <t>8.0%</t>
  </si>
  <si>
    <t>(2.7%)</t>
  </si>
  <si>
    <t>5.1%</t>
  </si>
  <si>
    <t>(15.0%)</t>
  </si>
  <si>
    <t>(36.7%)</t>
  </si>
  <si>
    <t>(88.6%)</t>
  </si>
  <si>
    <t>100.9%</t>
  </si>
  <si>
    <t>(35.0%)</t>
  </si>
  <si>
    <t>(77.0%)</t>
  </si>
  <si>
    <t>62.1%</t>
  </si>
  <si>
    <t>4.7%</t>
  </si>
  <si>
    <t>(4.6%)</t>
  </si>
  <si>
    <t>25.2%</t>
  </si>
  <si>
    <t>49.8%</t>
  </si>
  <si>
    <t>(0.4%)</t>
  </si>
  <si>
    <t>25.8%</t>
  </si>
  <si>
    <t>(0.6%)</t>
  </si>
  <si>
    <t>(13.5%)</t>
  </si>
  <si>
    <t>31.0%</t>
  </si>
  <si>
    <t>82.6%</t>
  </si>
  <si>
    <t>(38.3%)</t>
  </si>
  <si>
    <t>39.7%</t>
  </si>
  <si>
    <t>88.6%</t>
  </si>
  <si>
    <t>(12.6%)</t>
  </si>
  <si>
    <t>(39.9%)</t>
  </si>
  <si>
    <t>27.1%</t>
  </si>
  <si>
    <t>57.6%</t>
  </si>
  <si>
    <t>(8.5%)</t>
  </si>
  <si>
    <t>(24.6%)</t>
  </si>
  <si>
    <t>(22.3%)</t>
  </si>
  <si>
    <t>(1.0%)</t>
  </si>
  <si>
    <t>(9.0%)</t>
  </si>
  <si>
    <t>(0.8%)</t>
  </si>
  <si>
    <t>6.7%</t>
  </si>
  <si>
    <t>23.2%</t>
  </si>
  <si>
    <t>(70.5%)</t>
  </si>
  <si>
    <t>(37.7%)</t>
  </si>
  <si>
    <t>(60.2%)</t>
  </si>
  <si>
    <t>(30.4%)</t>
  </si>
  <si>
    <t>6.3%</t>
  </si>
  <si>
    <t>21.0%</t>
  </si>
  <si>
    <t>20.5%</t>
  </si>
  <si>
    <t>39.6%</t>
  </si>
  <si>
    <t>1.7%</t>
  </si>
  <si>
    <t>20.3%</t>
  </si>
  <si>
    <t>41.0%</t>
  </si>
  <si>
    <t>1.3%</t>
  </si>
  <si>
    <t>(1.7%)</t>
  </si>
  <si>
    <t>61.5%</t>
  </si>
  <si>
    <t>(24.3%)</t>
  </si>
  <si>
    <t>18.2%</t>
  </si>
  <si>
    <t>21.8%</t>
  </si>
  <si>
    <t>65.9%</t>
  </si>
  <si>
    <t>19.8%</t>
  </si>
  <si>
    <t>44.4%</t>
  </si>
  <si>
    <t>(4.4%)</t>
  </si>
  <si>
    <t>(2.0%)</t>
  </si>
  <si>
    <t>(9.2%)</t>
  </si>
  <si>
    <t>(3.6%)</t>
  </si>
  <si>
    <t>(5.7%)</t>
  </si>
  <si>
    <t>(2.1%)</t>
  </si>
  <si>
    <t>75.0%</t>
  </si>
  <si>
    <t>(12.8%)</t>
  </si>
  <si>
    <t>(36.1%)</t>
  </si>
  <si>
    <t>64.7%</t>
  </si>
  <si>
    <t>(31.3%)</t>
  </si>
  <si>
    <t>Excel Comp Set ID: IQ1206316954</t>
  </si>
  <si>
    <t>Displaying 16 Companies.</t>
  </si>
  <si>
    <t xml:space="preserve">FY2024 Total Liabilities/Total Assets % </t>
  </si>
  <si>
    <t xml:space="preserve">FY2024 Total Debt/Equity % </t>
  </si>
  <si>
    <t xml:space="preserve">FY2024 Avg. Days Payable Out. </t>
  </si>
  <si>
    <t xml:space="preserve">FY2024 Avg. Days Inventory Out. </t>
  </si>
  <si>
    <t xml:space="preserve">FY2024 Avg. Days Sales Out. </t>
  </si>
  <si>
    <t xml:space="preserve">FY2024 Quick Ratio </t>
  </si>
  <si>
    <t xml:space="preserve">FY2024 Current Ratio </t>
  </si>
  <si>
    <t xml:space="preserve">FY2024 Inventory Turnover </t>
  </si>
  <si>
    <t xml:space="preserve">FY2024 Accounts Receivable Turnover </t>
  </si>
  <si>
    <t xml:space="preserve">FY2024 Fixed Asset Turnover </t>
  </si>
  <si>
    <t xml:space="preserve">FY2024 Total Asset Turnover </t>
  </si>
  <si>
    <t>Rivian Automotive, Inc. (NasdaqGS:RIVN)</t>
  </si>
  <si>
    <t>Subaru Corporation (TSE:7270)</t>
  </si>
  <si>
    <t>Volkswagen AG (XTRA:VOW3)</t>
  </si>
  <si>
    <t>Toyota Motor Corporation (TSE:7203)</t>
  </si>
  <si>
    <t>Honda Motor Co., Ltd. (TSE:7267)</t>
  </si>
  <si>
    <t>Mercedes-Benz Group AG (XTRA:MBG)</t>
  </si>
  <si>
    <t>Ford Motor Company (NYSE:F)</t>
  </si>
  <si>
    <t>Zhejiang Leapmotor Technology Co., Ltd. (SEHK:9863)</t>
  </si>
  <si>
    <t>NIO Inc. (NYSE:NIO)</t>
  </si>
  <si>
    <t>Ferrari N.V. (BIT:RACE)</t>
  </si>
  <si>
    <t>Lucid Group, Inc. (NasdaqGS:LCID)</t>
  </si>
  <si>
    <t>General Motors Company (NYSE:GM)</t>
  </si>
  <si>
    <t>Tesla, Inc. (NasdaqGS:TSLA)</t>
  </si>
  <si>
    <t>Anhui Jianghuai Automobile Group Corp.,Ltd. (SHSE:600418)</t>
  </si>
  <si>
    <t>Beiqi Foton Motor Co.,Ltd. (SHSE:600166)</t>
  </si>
  <si>
    <t>Jiangling Motors Corporation, Ltd. (SZSE:000550)</t>
  </si>
  <si>
    <t>Unsaved Template #1</t>
  </si>
  <si>
    <t>Rivian Automotive, Inc. (NasdaqGS:RIVN) &gt;  My Rivian Automotive, Inc. Quick Comp &gt; Quick Comparable Analysis &gt; Financial Data</t>
  </si>
  <si>
    <t>Days Sales in Inventory</t>
  </si>
  <si>
    <t xml:space="preserve">FY2024 Net Income Margin % </t>
  </si>
  <si>
    <t xml:space="preserve">FY2024 EBIT / Interest Exp. </t>
  </si>
  <si>
    <t xml:space="preserve">FY2024 Return on Equity % </t>
  </si>
  <si>
    <t>***NMF-No Meaningful Figure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</si>
</sst>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0.0\x_);\(0.0\x\)"/>
    <numFmt numFmtId="165" formatCode="0.0\ &quot;days&quot;"/>
    <numFmt numFmtId="166" formatCode="0.0%"/>
    <numFmt numFmtId="167" formatCode="_(* #,##0.0#_);_(* \(#,##0.0#\)_)\ ;_(* 0_)"/>
    <numFmt numFmtId="168" formatCode="_(* #,##0.0_);_(* \(#,##0.0\)_)\ ;_(* 0_)"/>
    <numFmt numFmtId="169" formatCode="mmm\-dd\-yyyy"/>
    <numFmt numFmtId="170" formatCode="#,##0.00\x"/>
    <numFmt numFmtId="171" formatCode="#,##0.0\x"/>
    <numFmt numFmtId="172" formatCode="_(#,##0.00%_);_(\(#,##0.00%\)_);_(#,##0.00%_)"/>
    <numFmt numFmtId="173" formatCode="_(\ #,##0.0_);_(\ \(#,##0.0\)_);_(\ &quot; - &quot;_)"/>
    <numFmt numFmtId="174" formatCode="_(#,##0.0%_);_(\(#,##0.0%\)_);_(#,##0.0%_)"/>
    <numFmt numFmtId="175" formatCode="_(0.0%_);\(0.0%\)"/>
    <numFmt numFmtId="176" formatCode="_(\ #,##0.0#_);_(\(\ #,##0.0#\)_);_(\ &quot; - &quot;_)"/>
  </numFmts>
  <fonts count="26" x14ac:knownFonts="1">
    <font>
      <sz val="10"/>
      <color rgb="FF000000"/>
      <name val="Arial"/>
    </font>
    <font>
      <b/>
      <sz val="10"/>
      <color rgb="FF000000"/>
      <name val="Arial"/>
      <family val="2"/>
    </font>
    <font>
      <b/>
      <sz val="10"/>
      <color rgb="FF000000"/>
      <name val="Arial"/>
      <family val="2"/>
    </font>
    <font>
      <sz val="10"/>
      <color rgb="FF000000"/>
      <name val="Arial"/>
      <family val="2"/>
    </font>
    <font>
      <b/>
      <sz val="12"/>
      <color rgb="FF000000"/>
      <name val="Arial"/>
      <family val="2"/>
    </font>
    <font>
      <b/>
      <sz val="10"/>
      <color rgb="FF0070C0"/>
      <name val="Arial"/>
      <family val="2"/>
    </font>
    <font>
      <sz val="10"/>
      <name val="Arial"/>
      <family val="2"/>
    </font>
    <font>
      <sz val="8"/>
      <name val="Arial"/>
      <family val="2"/>
    </font>
    <font>
      <sz val="8"/>
      <color indexed="8"/>
      <name val="Arial"/>
      <family val="2"/>
    </font>
    <font>
      <b/>
      <sz val="8"/>
      <color indexed="8"/>
      <name val="Arial"/>
      <family val="2"/>
    </font>
    <font>
      <b/>
      <i/>
      <sz val="8"/>
      <color indexed="8"/>
      <name val="Arial"/>
      <family val="2"/>
    </font>
    <font>
      <sz val="1"/>
      <color indexed="9"/>
      <name val="Symbol"/>
      <family val="1"/>
      <charset val="2"/>
    </font>
    <font>
      <b/>
      <sz val="8"/>
      <color indexed="9"/>
      <name val="Verdana"/>
      <family val="2"/>
    </font>
    <font>
      <sz val="10"/>
      <color theme="6"/>
      <name val="Arial"/>
      <family val="2"/>
    </font>
    <font>
      <sz val="10"/>
      <color theme="1"/>
      <name val="Arial"/>
      <family val="2"/>
    </font>
    <font>
      <sz val="10"/>
      <name val="Arial"/>
      <family val="2"/>
    </font>
    <font>
      <sz val="8"/>
      <name val="Arial"/>
      <family val="2"/>
    </font>
    <font>
      <sz val="8"/>
      <color indexed="8"/>
      <name val="Arial"/>
      <family val="2"/>
    </font>
    <font>
      <b/>
      <sz val="8"/>
      <color indexed="8"/>
      <name val="Arial"/>
      <family val="2"/>
    </font>
    <font>
      <b/>
      <i/>
      <sz val="8"/>
      <color indexed="8"/>
      <name val="Arial"/>
      <family val="2"/>
    </font>
    <font>
      <sz val="1"/>
      <color indexed="9"/>
      <name val="Symbol"/>
      <family val="1"/>
      <charset val="2"/>
    </font>
    <font>
      <b/>
      <sz val="8"/>
      <color indexed="9"/>
      <name val="Verdana"/>
      <family val="2"/>
    </font>
    <font>
      <b/>
      <sz val="8"/>
      <name val="Arial"/>
      <family val="2"/>
    </font>
    <font>
      <b/>
      <sz val="13"/>
      <color indexed="8"/>
      <name val="Verdana"/>
      <family val="2"/>
    </font>
    <font>
      <b/>
      <u val="singleAccounting"/>
      <sz val="8"/>
      <color indexed="8"/>
      <name val="Arial"/>
      <family val="2"/>
    </font>
    <font>
      <sz val="8"/>
      <color theme="1"/>
      <name val="Arial"/>
      <family val="2"/>
    </font>
  </fonts>
  <fills count="4">
    <fill>
      <patternFill patternType="none"/>
    </fill>
    <fill>
      <patternFill patternType="gray125"/>
    </fill>
    <fill>
      <patternFill patternType="solid">
        <fgColor indexed="56"/>
        <bgColor indexed="64"/>
      </patternFill>
    </fill>
    <fill>
      <patternFill patternType="solid">
        <fgColor theme="2" tint="-9.9978637043366805E-2"/>
        <bgColor indexed="64"/>
      </patternFill>
    </fill>
  </fills>
  <borders count="2">
    <border>
      <left/>
      <right/>
      <top/>
      <bottom/>
      <diagonal/>
    </border>
    <border>
      <left/>
      <right/>
      <top/>
      <bottom style="thin">
        <color indexed="64"/>
      </bottom>
      <diagonal/>
    </border>
  </borders>
  <cellStyleXfs count="6">
    <xf numFmtId="0" fontId="0" fillId="0" borderId="0"/>
    <xf numFmtId="0" fontId="3" fillId="0" borderId="0"/>
    <xf numFmtId="0" fontId="6" fillId="0" borderId="0"/>
    <xf numFmtId="0" fontId="11" fillId="0" borderId="0" applyAlignment="0"/>
    <xf numFmtId="0" fontId="15" fillId="0" borderId="0"/>
    <xf numFmtId="0" fontId="20" fillId="0" borderId="0" applyAlignment="0"/>
  </cellStyleXfs>
  <cellXfs count="83">
    <xf numFmtId="0" fontId="0" fillId="0" borderId="0" xfId="0"/>
    <xf numFmtId="0" fontId="2" fillId="0" borderId="0" xfId="0" applyFont="1"/>
    <xf numFmtId="0" fontId="3" fillId="0" borderId="0" xfId="0" applyFont="1"/>
    <xf numFmtId="0" fontId="4" fillId="0" borderId="0" xfId="0" applyFont="1"/>
    <xf numFmtId="0" fontId="2" fillId="0" borderId="0" xfId="0" applyFont="1" applyAlignment="1">
      <alignment horizontal="centerContinuous"/>
    </xf>
    <xf numFmtId="0" fontId="2" fillId="0" borderId="1" xfId="0" applyFont="1" applyBorder="1"/>
    <xf numFmtId="0" fontId="1" fillId="0" borderId="0" xfId="0" applyFont="1"/>
    <xf numFmtId="0" fontId="1" fillId="0" borderId="1" xfId="0" applyFont="1" applyBorder="1"/>
    <xf numFmtId="0" fontId="0" fillId="0" borderId="1" xfId="0" applyBorder="1"/>
    <xf numFmtId="0" fontId="3" fillId="0" borderId="1" xfId="0" applyFont="1" applyBorder="1"/>
    <xf numFmtId="0" fontId="5" fillId="0" borderId="1" xfId="0" applyFont="1" applyBorder="1"/>
    <xf numFmtId="0" fontId="7" fillId="0" borderId="0" xfId="2" applyFont="1"/>
    <xf numFmtId="0" fontId="8" fillId="0" borderId="0" xfId="2" applyFont="1"/>
    <xf numFmtId="164" fontId="13" fillId="0" borderId="0" xfId="0" applyNumberFormat="1" applyFont="1"/>
    <xf numFmtId="164" fontId="13" fillId="0" borderId="0" xfId="0" applyNumberFormat="1" applyFont="1" applyAlignment="1">
      <alignment horizontal="right"/>
    </xf>
    <xf numFmtId="165" fontId="13" fillId="0" borderId="0" xfId="0" applyNumberFormat="1" applyFont="1" applyAlignment="1">
      <alignment horizontal="right"/>
    </xf>
    <xf numFmtId="165" fontId="13" fillId="0" borderId="0" xfId="0" applyNumberFormat="1" applyFont="1"/>
    <xf numFmtId="175" fontId="13" fillId="0" borderId="0" xfId="0" applyNumberFormat="1" applyFont="1"/>
    <xf numFmtId="166" fontId="13" fillId="0" borderId="0" xfId="0" applyNumberFormat="1" applyFont="1" applyAlignment="1">
      <alignment horizontal="right"/>
    </xf>
    <xf numFmtId="164" fontId="6" fillId="0" borderId="0" xfId="0" applyNumberFormat="1" applyFont="1"/>
    <xf numFmtId="10" fontId="8" fillId="0" borderId="0" xfId="2" applyNumberFormat="1" applyFont="1" applyAlignment="1">
      <alignment horizontal="right"/>
    </xf>
    <xf numFmtId="164" fontId="7" fillId="0" borderId="0" xfId="0" applyNumberFormat="1" applyFont="1"/>
    <xf numFmtId="0" fontId="16" fillId="0" borderId="0" xfId="4" applyFont="1"/>
    <xf numFmtId="0" fontId="17" fillId="0" borderId="0" xfId="4" applyFont="1" applyAlignment="1">
      <alignment horizontal="center" vertical="center"/>
    </xf>
    <xf numFmtId="0" fontId="16" fillId="0" borderId="0" xfId="4" applyFont="1" applyAlignment="1">
      <alignment vertical="top" wrapText="1"/>
    </xf>
    <xf numFmtId="167" fontId="17" fillId="0" borderId="0" xfId="4" applyNumberFormat="1" applyFont="1" applyAlignment="1">
      <alignment horizontal="right" vertical="top" wrapText="1"/>
    </xf>
    <xf numFmtId="0" fontId="17" fillId="0" borderId="0" xfId="4" applyFont="1" applyAlignment="1">
      <alignment horizontal="left" vertical="top"/>
    </xf>
    <xf numFmtId="0" fontId="18" fillId="0" borderId="0" xfId="4" applyFont="1" applyAlignment="1">
      <alignment horizontal="left" vertical="top"/>
    </xf>
    <xf numFmtId="168" fontId="18" fillId="0" borderId="0" xfId="4" applyNumberFormat="1" applyFont="1" applyAlignment="1">
      <alignment horizontal="right" vertical="top" wrapText="1"/>
    </xf>
    <xf numFmtId="168" fontId="17" fillId="0" borderId="0" xfId="4" applyNumberFormat="1" applyFont="1" applyAlignment="1">
      <alignment horizontal="right" vertical="top" wrapText="1"/>
    </xf>
    <xf numFmtId="0" fontId="20" fillId="0" borderId="0" xfId="5" applyAlignment="1"/>
    <xf numFmtId="0" fontId="21" fillId="2" borderId="0" xfId="4" applyFont="1" applyFill="1"/>
    <xf numFmtId="0" fontId="17" fillId="0" borderId="0" xfId="4" applyFont="1" applyAlignment="1">
      <alignment horizontal="left" vertical="center"/>
    </xf>
    <xf numFmtId="0" fontId="22" fillId="0" borderId="0" xfId="4" applyFont="1"/>
    <xf numFmtId="49" fontId="16" fillId="0" borderId="0" xfId="4" applyNumberFormat="1" applyFont="1"/>
    <xf numFmtId="0" fontId="23" fillId="0" borderId="0" xfId="4" applyFont="1"/>
    <xf numFmtId="0" fontId="17" fillId="0" borderId="0" xfId="4" applyFont="1" applyAlignment="1">
      <alignment horizontal="center" vertical="center" wrapText="1"/>
    </xf>
    <xf numFmtId="0" fontId="18" fillId="3" borderId="0" xfId="4" applyFont="1" applyFill="1" applyAlignment="1">
      <alignment wrapText="1"/>
    </xf>
    <xf numFmtId="0" fontId="18" fillId="3" borderId="0" xfId="4" applyFont="1" applyFill="1" applyAlignment="1">
      <alignment horizontal="right" wrapText="1"/>
    </xf>
    <xf numFmtId="0" fontId="19" fillId="3" borderId="0" xfId="4" applyFont="1" applyFill="1" applyAlignment="1">
      <alignment wrapText="1"/>
    </xf>
    <xf numFmtId="0" fontId="19" fillId="3" borderId="0" xfId="4" applyFont="1" applyFill="1" applyAlignment="1">
      <alignment horizontal="right" wrapText="1"/>
    </xf>
    <xf numFmtId="169" fontId="18" fillId="3" borderId="0" xfId="4" applyNumberFormat="1" applyFont="1" applyFill="1" applyAlignment="1">
      <alignment horizontal="right" wrapText="1"/>
    </xf>
    <xf numFmtId="0" fontId="21" fillId="2" borderId="0" xfId="0" applyFont="1" applyFill="1"/>
    <xf numFmtId="0" fontId="16" fillId="0" borderId="0" xfId="0" applyFont="1"/>
    <xf numFmtId="0" fontId="17" fillId="0" borderId="0" xfId="0" applyFont="1"/>
    <xf numFmtId="0" fontId="17" fillId="0" borderId="0" xfId="0" applyFont="1" applyAlignment="1">
      <alignment horizontal="right"/>
    </xf>
    <xf numFmtId="0" fontId="24" fillId="3" borderId="0" xfId="0" applyFont="1" applyFill="1"/>
    <xf numFmtId="0" fontId="24" fillId="3" borderId="0" xfId="0" applyFont="1" applyFill="1" applyAlignment="1">
      <alignment horizontal="right"/>
    </xf>
    <xf numFmtId="0" fontId="18" fillId="3" borderId="0" xfId="0" applyFont="1" applyFill="1"/>
    <xf numFmtId="172" fontId="17" fillId="0" borderId="0" xfId="4" applyNumberFormat="1" applyFont="1" applyAlignment="1">
      <alignment horizontal="right" vertical="top" wrapText="1"/>
    </xf>
    <xf numFmtId="173" fontId="17" fillId="0" borderId="0" xfId="4" applyNumberFormat="1" applyFont="1" applyAlignment="1">
      <alignment horizontal="right" vertical="top" wrapText="1"/>
    </xf>
    <xf numFmtId="170" fontId="17" fillId="0" borderId="0" xfId="4" applyNumberFormat="1" applyFont="1" applyAlignment="1">
      <alignment horizontal="right" vertical="top" wrapText="1"/>
    </xf>
    <xf numFmtId="174" fontId="17" fillId="0" borderId="0" xfId="4" applyNumberFormat="1" applyFont="1" applyAlignment="1">
      <alignment horizontal="right" vertical="top" wrapText="1"/>
    </xf>
    <xf numFmtId="176" fontId="17" fillId="0" borderId="0" xfId="4" applyNumberFormat="1" applyFont="1" applyAlignment="1">
      <alignment horizontal="right" vertical="top" wrapText="1"/>
    </xf>
    <xf numFmtId="171" fontId="17" fillId="0" borderId="0" xfId="4" applyNumberFormat="1" applyFont="1" applyAlignment="1">
      <alignment horizontal="right" vertical="top" wrapText="1"/>
    </xf>
    <xf numFmtId="0" fontId="18" fillId="0" borderId="0" xfId="4" applyFont="1" applyAlignment="1">
      <alignment vertical="top" wrapText="1"/>
    </xf>
    <xf numFmtId="0" fontId="17" fillId="0" borderId="0" xfId="4" applyFont="1" applyAlignment="1">
      <alignment horizontal="right" vertical="top" wrapText="1"/>
    </xf>
    <xf numFmtId="169" fontId="16" fillId="0" borderId="0" xfId="4" applyNumberFormat="1" applyFont="1" applyAlignment="1">
      <alignment horizontal="left"/>
    </xf>
    <xf numFmtId="0" fontId="16" fillId="0" borderId="0" xfId="4" applyFont="1" applyAlignment="1">
      <alignment horizontal="left"/>
    </xf>
    <xf numFmtId="0" fontId="18" fillId="3" borderId="0" xfId="4" applyFont="1" applyFill="1" applyAlignment="1">
      <alignment horizontal="left" vertical="top" wrapText="1"/>
    </xf>
    <xf numFmtId="0" fontId="18" fillId="3" borderId="0" xfId="4" applyFont="1" applyFill="1" applyAlignment="1">
      <alignment horizontal="right" vertical="top" wrapText="1"/>
    </xf>
    <xf numFmtId="0" fontId="18" fillId="3" borderId="0" xfId="4" applyFont="1" applyFill="1" applyAlignment="1">
      <alignment vertical="top" wrapText="1"/>
    </xf>
    <xf numFmtId="172" fontId="17" fillId="0" borderId="0" xfId="0" applyNumberFormat="1" applyFont="1" applyAlignment="1">
      <alignment horizontal="right" vertical="top" wrapText="1"/>
    </xf>
    <xf numFmtId="0" fontId="17" fillId="0" borderId="0" xfId="0" applyFont="1" applyAlignment="1">
      <alignment horizontal="right" vertical="top" wrapText="1"/>
    </xf>
    <xf numFmtId="170" fontId="17" fillId="0" borderId="0" xfId="0" applyNumberFormat="1" applyFont="1" applyAlignment="1">
      <alignment horizontal="right" vertical="top" wrapText="1"/>
    </xf>
    <xf numFmtId="174" fontId="17" fillId="0" borderId="0" xfId="0" applyNumberFormat="1" applyFont="1" applyAlignment="1">
      <alignment horizontal="right" vertical="top" wrapText="1"/>
    </xf>
    <xf numFmtId="0" fontId="18" fillId="0" borderId="0" xfId="0" applyFont="1" applyAlignment="1">
      <alignment vertical="top" wrapText="1"/>
    </xf>
    <xf numFmtId="0" fontId="18" fillId="3" borderId="0" xfId="0" applyFont="1" applyFill="1" applyAlignment="1">
      <alignment horizontal="right" vertical="top" wrapText="1"/>
    </xf>
    <xf numFmtId="164" fontId="14" fillId="0" borderId="0" xfId="0" applyNumberFormat="1" applyFont="1"/>
    <xf numFmtId="165" fontId="14" fillId="0" borderId="0" xfId="0" applyNumberFormat="1" applyFont="1"/>
    <xf numFmtId="175" fontId="14" fillId="0" borderId="0" xfId="0" applyNumberFormat="1" applyFont="1"/>
    <xf numFmtId="175" fontId="14" fillId="0" borderId="1" xfId="0" applyNumberFormat="1" applyFont="1" applyBorder="1"/>
    <xf numFmtId="10" fontId="17" fillId="0" borderId="0" xfId="0" applyNumberFormat="1" applyFont="1" applyAlignment="1">
      <alignment horizontal="right"/>
    </xf>
    <xf numFmtId="0" fontId="7" fillId="0" borderId="0" xfId="4" applyFont="1"/>
    <xf numFmtId="0" fontId="8" fillId="0" borderId="0" xfId="4" applyFont="1" applyAlignment="1">
      <alignment horizontal="left" vertical="top"/>
    </xf>
    <xf numFmtId="0" fontId="12" fillId="2" borderId="0" xfId="4" applyFont="1" applyFill="1"/>
    <xf numFmtId="0" fontId="9" fillId="3" borderId="0" xfId="4" applyFont="1" applyFill="1" applyAlignment="1">
      <alignment horizontal="right" wrapText="1"/>
    </xf>
    <xf numFmtId="0" fontId="10" fillId="3" borderId="0" xfId="4" applyFont="1" applyFill="1" applyAlignment="1">
      <alignment horizontal="right" wrapText="1"/>
    </xf>
    <xf numFmtId="168" fontId="8" fillId="0" borderId="0" xfId="4" applyNumberFormat="1" applyFont="1" applyAlignment="1">
      <alignment horizontal="right" vertical="top" wrapText="1"/>
    </xf>
    <xf numFmtId="175" fontId="25" fillId="0" borderId="0" xfId="0" applyNumberFormat="1" applyFont="1"/>
    <xf numFmtId="168" fontId="9" fillId="0" borderId="0" xfId="4" applyNumberFormat="1" applyFont="1" applyAlignment="1">
      <alignment horizontal="right" vertical="top" wrapText="1"/>
    </xf>
    <xf numFmtId="167" fontId="8" fillId="0" borderId="0" xfId="4" applyNumberFormat="1" applyFont="1" applyAlignment="1">
      <alignment horizontal="right" vertical="top" wrapText="1"/>
    </xf>
    <xf numFmtId="0" fontId="7" fillId="0" borderId="0" xfId="4" applyFont="1" applyAlignment="1">
      <alignment vertical="top" wrapText="1"/>
    </xf>
  </cellXfs>
  <cellStyles count="6">
    <cellStyle name="Invisible" xfId="3" xr:uid="{89932B31-38CE-4E57-91B9-62D76DF85E0E}"/>
    <cellStyle name="Invisible 2" xfId="5" xr:uid="{82197DEC-59BB-41B1-89C0-79B66C433875}"/>
    <cellStyle name="Normal" xfId="0" builtinId="0"/>
    <cellStyle name="Normal 2" xfId="1" xr:uid="{78FBD9FB-C829-4E05-985B-7F95E6F108CD}"/>
    <cellStyle name="Normal 3" xfId="2" xr:uid="{5CD541EE-239C-4536-958E-337CD81A2759}"/>
    <cellStyle name="Normal 4" xfId="4" xr:uid="{FED1990E-FBD8-43F1-A7FA-9CDF2C419766}"/>
  </cellStyles>
  <dxfs count="0"/>
  <tableStyles count="0" defaultTableStyle="TableStyleMedium9"/>
  <colors>
    <mruColors>
      <color rgb="FFFFB200"/>
      <color rgb="FF00455F"/>
      <color rgb="FF871517"/>
      <color rgb="FFD5FF00"/>
      <color rgb="FF006FF9"/>
      <color rgb="FFE1F7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Liquidity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RIVN_ratios!$B$7</c:f>
              <c:strCache>
                <c:ptCount val="1"/>
                <c:pt idx="0">
                  <c:v>Current Ratio</c:v>
                </c:pt>
              </c:strCache>
            </c:strRef>
          </c:tx>
          <c:spPr>
            <a:ln w="19050" cap="rnd">
              <a:solidFill>
                <a:srgbClr val="FFB200"/>
              </a:solidFill>
              <a:round/>
            </a:ln>
            <a:effectLst/>
          </c:spPr>
          <c:marker>
            <c:symbol val="none"/>
          </c:marker>
          <c:xVal>
            <c:numRef>
              <c:f>RIVN_ratios!$C$6:$G$6</c:f>
              <c:numCache>
                <c:formatCode>General</c:formatCode>
                <c:ptCount val="5"/>
                <c:pt idx="0">
                  <c:v>2020</c:v>
                </c:pt>
                <c:pt idx="1">
                  <c:v>2021</c:v>
                </c:pt>
                <c:pt idx="2">
                  <c:v>2022</c:v>
                </c:pt>
                <c:pt idx="3">
                  <c:v>2023</c:v>
                </c:pt>
                <c:pt idx="4">
                  <c:v>2024</c:v>
                </c:pt>
              </c:numCache>
            </c:numRef>
          </c:xVal>
          <c:yVal>
            <c:numRef>
              <c:f>RIVN_ratios!$C$7:$G$7</c:f>
              <c:numCache>
                <c:formatCode>_(0.0\x_);\(0.0\x\)</c:formatCode>
                <c:ptCount val="5"/>
              </c:numCache>
            </c:numRef>
          </c:yVal>
          <c:smooth val="1"/>
          <c:extLst>
            <c:ext xmlns:c16="http://schemas.microsoft.com/office/drawing/2014/chart" uri="{C3380CC4-5D6E-409C-BE32-E72D297353CC}">
              <c16:uniqueId val="{00000000-C87F-48FA-BC9C-7E3BF4859A03}"/>
            </c:ext>
          </c:extLst>
        </c:ser>
        <c:ser>
          <c:idx val="1"/>
          <c:order val="1"/>
          <c:tx>
            <c:strRef>
              <c:f>RIVN_ratios!$B$8</c:f>
              <c:strCache>
                <c:ptCount val="1"/>
                <c:pt idx="0">
                  <c:v>Quick Ratio</c:v>
                </c:pt>
              </c:strCache>
            </c:strRef>
          </c:tx>
          <c:spPr>
            <a:ln w="19050" cap="rnd">
              <a:solidFill>
                <a:schemeClr val="tx1"/>
              </a:solidFill>
              <a:round/>
            </a:ln>
            <a:effectLst/>
          </c:spPr>
          <c:marker>
            <c:symbol val="none"/>
          </c:marker>
          <c:xVal>
            <c:numRef>
              <c:f>RIVN_ratios!$C$6:$G$6</c:f>
              <c:numCache>
                <c:formatCode>General</c:formatCode>
                <c:ptCount val="5"/>
                <c:pt idx="0">
                  <c:v>2020</c:v>
                </c:pt>
                <c:pt idx="1">
                  <c:v>2021</c:v>
                </c:pt>
                <c:pt idx="2">
                  <c:v>2022</c:v>
                </c:pt>
                <c:pt idx="3">
                  <c:v>2023</c:v>
                </c:pt>
                <c:pt idx="4">
                  <c:v>2024</c:v>
                </c:pt>
              </c:numCache>
            </c:numRef>
          </c:xVal>
          <c:yVal>
            <c:numRef>
              <c:f>RIVN_ratios!$C$8:$G$8</c:f>
              <c:numCache>
                <c:formatCode>_(0.0\x_);\(0.0\x\)</c:formatCode>
                <c:ptCount val="5"/>
              </c:numCache>
            </c:numRef>
          </c:yVal>
          <c:smooth val="1"/>
          <c:extLst>
            <c:ext xmlns:c16="http://schemas.microsoft.com/office/drawing/2014/chart" uri="{C3380CC4-5D6E-409C-BE32-E72D297353CC}">
              <c16:uniqueId val="{00000001-C87F-48FA-BC9C-7E3BF4859A03}"/>
            </c:ext>
          </c:extLst>
        </c:ser>
        <c:ser>
          <c:idx val="2"/>
          <c:order val="2"/>
          <c:tx>
            <c:v>Current Ratio (Industry)</c:v>
          </c:tx>
          <c:spPr>
            <a:ln w="19050" cap="rnd">
              <a:solidFill>
                <a:srgbClr val="FFB200"/>
              </a:solidFill>
              <a:prstDash val="dash"/>
              <a:round/>
            </a:ln>
            <a:effectLst/>
          </c:spPr>
          <c:marker>
            <c:symbol val="none"/>
          </c:marker>
          <c:xVal>
            <c:numRef>
              <c:f>Industry!$A$7:$E$7</c:f>
              <c:numCache>
                <c:formatCode>General</c:formatCode>
                <c:ptCount val="5"/>
                <c:pt idx="1">
                  <c:v>2021</c:v>
                </c:pt>
                <c:pt idx="2">
                  <c:v>2022</c:v>
                </c:pt>
                <c:pt idx="3">
                  <c:v>2023</c:v>
                </c:pt>
                <c:pt idx="4">
                  <c:v>2024</c:v>
                </c:pt>
              </c:numCache>
            </c:numRef>
          </c:xVal>
          <c:yVal>
            <c:numRef>
              <c:f>Industry!$A$37:$E$37</c:f>
              <c:numCache>
                <c:formatCode>General</c:formatCode>
                <c:ptCount val="5"/>
                <c:pt idx="0">
                  <c:v>0</c:v>
                </c:pt>
                <c:pt idx="1">
                  <c:v>0.9</c:v>
                </c:pt>
                <c:pt idx="2">
                  <c:v>1.1000000000000001</c:v>
                </c:pt>
                <c:pt idx="3">
                  <c:v>0.9</c:v>
                </c:pt>
                <c:pt idx="4">
                  <c:v>0.9</c:v>
                </c:pt>
              </c:numCache>
            </c:numRef>
          </c:yVal>
          <c:smooth val="1"/>
          <c:extLst>
            <c:ext xmlns:c16="http://schemas.microsoft.com/office/drawing/2014/chart" uri="{C3380CC4-5D6E-409C-BE32-E72D297353CC}">
              <c16:uniqueId val="{00000001-9EFC-4E16-ADE2-32C2A3908E42}"/>
            </c:ext>
          </c:extLst>
        </c:ser>
        <c:ser>
          <c:idx val="3"/>
          <c:order val="3"/>
          <c:tx>
            <c:v>Quick Ratio (Industry)</c:v>
          </c:tx>
          <c:spPr>
            <a:ln w="19050" cap="rnd">
              <a:solidFill>
                <a:schemeClr val="tx1"/>
              </a:solidFill>
              <a:prstDash val="dash"/>
              <a:round/>
            </a:ln>
            <a:effectLst/>
          </c:spPr>
          <c:marker>
            <c:symbol val="none"/>
          </c:marker>
          <c:xVal>
            <c:numRef>
              <c:f>Industry!$A$7:$E$7</c:f>
              <c:numCache>
                <c:formatCode>General</c:formatCode>
                <c:ptCount val="5"/>
                <c:pt idx="1">
                  <c:v>2021</c:v>
                </c:pt>
                <c:pt idx="2">
                  <c:v>2022</c:v>
                </c:pt>
                <c:pt idx="3">
                  <c:v>2023</c:v>
                </c:pt>
                <c:pt idx="4">
                  <c:v>2024</c:v>
                </c:pt>
              </c:numCache>
            </c:numRef>
          </c:xVal>
          <c:yVal>
            <c:numRef>
              <c:f>Industry!$A$39:$E$39</c:f>
              <c:numCache>
                <c:formatCode>General</c:formatCode>
                <c:ptCount val="5"/>
                <c:pt idx="0">
                  <c:v>0</c:v>
                </c:pt>
                <c:pt idx="1">
                  <c:v>1.5</c:v>
                </c:pt>
                <c:pt idx="2">
                  <c:v>1.5</c:v>
                </c:pt>
                <c:pt idx="3">
                  <c:v>1.5</c:v>
                </c:pt>
                <c:pt idx="4">
                  <c:v>1.5</c:v>
                </c:pt>
              </c:numCache>
            </c:numRef>
          </c:yVal>
          <c:smooth val="1"/>
          <c:extLst>
            <c:ext xmlns:c16="http://schemas.microsoft.com/office/drawing/2014/chart" uri="{C3380CC4-5D6E-409C-BE32-E72D297353CC}">
              <c16:uniqueId val="{00000002-9EFC-4E16-ADE2-32C2A3908E42}"/>
            </c:ext>
          </c:extLst>
        </c:ser>
        <c:dLbls>
          <c:showLegendKey val="0"/>
          <c:showVal val="0"/>
          <c:showCatName val="0"/>
          <c:showSerName val="0"/>
          <c:showPercent val="0"/>
          <c:showBubbleSize val="0"/>
        </c:dLbls>
        <c:axId val="1610641487"/>
        <c:axId val="1036372351"/>
      </c:scatterChart>
      <c:valAx>
        <c:axId val="1610641487"/>
        <c:scaling>
          <c:orientation val="minMax"/>
          <c:max val="2024"/>
          <c:min val="202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6372351"/>
        <c:crosses val="autoZero"/>
        <c:crossBetween val="midCat"/>
        <c:majorUnit val="1"/>
      </c:valAx>
      <c:valAx>
        <c:axId val="1036372351"/>
        <c:scaling>
          <c:orientation val="minMax"/>
        </c:scaling>
        <c:delete val="0"/>
        <c:axPos val="l"/>
        <c:majorGridlines>
          <c:spPr>
            <a:ln w="9525" cap="flat" cmpd="sng" algn="ctr">
              <a:solidFill>
                <a:schemeClr val="tx1">
                  <a:lumMod val="15000"/>
                  <a:lumOff val="85000"/>
                </a:schemeClr>
              </a:solidFill>
              <a:round/>
            </a:ln>
            <a:effectLst/>
          </c:spPr>
        </c:majorGridlines>
        <c:numFmt formatCode="_(0.0\x_);\(0.0\x\)"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0641487"/>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Efficiency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RIVN_ratios!$B$9</c:f>
              <c:strCache>
                <c:ptCount val="1"/>
                <c:pt idx="0">
                  <c:v>Fixed Asset Turnover</c:v>
                </c:pt>
              </c:strCache>
            </c:strRef>
          </c:tx>
          <c:spPr>
            <a:ln w="19050" cap="rnd">
              <a:solidFill>
                <a:schemeClr val="tx1"/>
              </a:solidFill>
              <a:round/>
            </a:ln>
            <a:effectLst/>
          </c:spPr>
          <c:marker>
            <c:symbol val="none"/>
          </c:marker>
          <c:xVal>
            <c:numRef>
              <c:f>RIVN_ratios!$C$6:$G$6</c:f>
              <c:numCache>
                <c:formatCode>General</c:formatCode>
                <c:ptCount val="5"/>
                <c:pt idx="0">
                  <c:v>2020</c:v>
                </c:pt>
                <c:pt idx="1">
                  <c:v>2021</c:v>
                </c:pt>
                <c:pt idx="2">
                  <c:v>2022</c:v>
                </c:pt>
                <c:pt idx="3">
                  <c:v>2023</c:v>
                </c:pt>
                <c:pt idx="4">
                  <c:v>2024</c:v>
                </c:pt>
              </c:numCache>
            </c:numRef>
          </c:xVal>
          <c:yVal>
            <c:numRef>
              <c:f>RIVN_ratios!$C$9:$G$9</c:f>
              <c:numCache>
                <c:formatCode>_(0.0\x_);\(0.0\x\)</c:formatCode>
                <c:ptCount val="5"/>
              </c:numCache>
            </c:numRef>
          </c:yVal>
          <c:smooth val="1"/>
          <c:extLst>
            <c:ext xmlns:c16="http://schemas.microsoft.com/office/drawing/2014/chart" uri="{C3380CC4-5D6E-409C-BE32-E72D297353CC}">
              <c16:uniqueId val="{00000000-768A-4C08-8330-0F8439F0A06B}"/>
            </c:ext>
          </c:extLst>
        </c:ser>
        <c:ser>
          <c:idx val="2"/>
          <c:order val="2"/>
          <c:tx>
            <c:strRef>
              <c:f>RIVN_ratios!$B$11</c:f>
              <c:strCache>
                <c:ptCount val="1"/>
                <c:pt idx="0">
                  <c:v>Total Asset Turnover</c:v>
                </c:pt>
              </c:strCache>
            </c:strRef>
          </c:tx>
          <c:spPr>
            <a:ln w="19050" cap="rnd">
              <a:solidFill>
                <a:srgbClr val="00455F"/>
              </a:solidFill>
              <a:round/>
            </a:ln>
            <a:effectLst/>
          </c:spPr>
          <c:marker>
            <c:symbol val="none"/>
          </c:marker>
          <c:xVal>
            <c:numRef>
              <c:f>RIVN_ratios!$C$6:$G$6</c:f>
              <c:numCache>
                <c:formatCode>General</c:formatCode>
                <c:ptCount val="5"/>
                <c:pt idx="0">
                  <c:v>2020</c:v>
                </c:pt>
                <c:pt idx="1">
                  <c:v>2021</c:v>
                </c:pt>
                <c:pt idx="2">
                  <c:v>2022</c:v>
                </c:pt>
                <c:pt idx="3">
                  <c:v>2023</c:v>
                </c:pt>
                <c:pt idx="4">
                  <c:v>2024</c:v>
                </c:pt>
              </c:numCache>
            </c:numRef>
          </c:xVal>
          <c:yVal>
            <c:numRef>
              <c:f>RIVN_ratios!$C$11:$G$11</c:f>
              <c:numCache>
                <c:formatCode>_(0.0\x_);\(0.0\x\)</c:formatCode>
                <c:ptCount val="5"/>
              </c:numCache>
            </c:numRef>
          </c:yVal>
          <c:smooth val="1"/>
          <c:extLst>
            <c:ext xmlns:c16="http://schemas.microsoft.com/office/drawing/2014/chart" uri="{C3380CC4-5D6E-409C-BE32-E72D297353CC}">
              <c16:uniqueId val="{00000001-768A-4C08-8330-0F8439F0A06B}"/>
            </c:ext>
          </c:extLst>
        </c:ser>
        <c:ser>
          <c:idx val="3"/>
          <c:order val="3"/>
          <c:tx>
            <c:v>Fixed Asset Turnover (Industry)</c:v>
          </c:tx>
          <c:spPr>
            <a:ln w="19050" cap="rnd">
              <a:solidFill>
                <a:schemeClr val="tx1"/>
              </a:solidFill>
              <a:prstDash val="dash"/>
              <a:round/>
            </a:ln>
            <a:effectLst/>
          </c:spPr>
          <c:marker>
            <c:symbol val="none"/>
          </c:marker>
          <c:xVal>
            <c:numRef>
              <c:f>Industry!$A$7:$E$7</c:f>
              <c:numCache>
                <c:formatCode>General</c:formatCode>
                <c:ptCount val="5"/>
                <c:pt idx="1">
                  <c:v>2021</c:v>
                </c:pt>
                <c:pt idx="2">
                  <c:v>2022</c:v>
                </c:pt>
                <c:pt idx="3">
                  <c:v>2023</c:v>
                </c:pt>
                <c:pt idx="4">
                  <c:v>2024</c:v>
                </c:pt>
              </c:numCache>
            </c:numRef>
          </c:xVal>
          <c:yVal>
            <c:numRef>
              <c:f>Industry!$A$33:$E$33</c:f>
              <c:numCache>
                <c:formatCode>General</c:formatCode>
                <c:ptCount val="5"/>
                <c:pt idx="0">
                  <c:v>0</c:v>
                </c:pt>
                <c:pt idx="1">
                  <c:v>3.3</c:v>
                </c:pt>
                <c:pt idx="2">
                  <c:v>3.7</c:v>
                </c:pt>
                <c:pt idx="3">
                  <c:v>3.8</c:v>
                </c:pt>
                <c:pt idx="4">
                  <c:v>3.6</c:v>
                </c:pt>
              </c:numCache>
            </c:numRef>
          </c:yVal>
          <c:smooth val="1"/>
          <c:extLst>
            <c:ext xmlns:c16="http://schemas.microsoft.com/office/drawing/2014/chart" uri="{C3380CC4-5D6E-409C-BE32-E72D297353CC}">
              <c16:uniqueId val="{00000000-3311-4C8B-AFAD-B82853C4C459}"/>
            </c:ext>
          </c:extLst>
        </c:ser>
        <c:ser>
          <c:idx val="4"/>
          <c:order val="4"/>
          <c:tx>
            <c:v>Total Asset Turnover (Industry)</c:v>
          </c:tx>
          <c:spPr>
            <a:ln w="19050" cap="rnd">
              <a:solidFill>
                <a:srgbClr val="00455F"/>
              </a:solidFill>
              <a:prstDash val="dash"/>
              <a:round/>
            </a:ln>
            <a:effectLst/>
          </c:spPr>
          <c:marker>
            <c:symbol val="none"/>
          </c:marker>
          <c:xVal>
            <c:numRef>
              <c:f>Industry!$A$7:$E$7</c:f>
              <c:numCache>
                <c:formatCode>General</c:formatCode>
                <c:ptCount val="5"/>
                <c:pt idx="1">
                  <c:v>2021</c:v>
                </c:pt>
                <c:pt idx="2">
                  <c:v>2022</c:v>
                </c:pt>
                <c:pt idx="3">
                  <c:v>2023</c:v>
                </c:pt>
                <c:pt idx="4">
                  <c:v>2024</c:v>
                </c:pt>
              </c:numCache>
            </c:numRef>
          </c:xVal>
          <c:yVal>
            <c:numRef>
              <c:f>Industry!$A$32:$E$32</c:f>
              <c:numCache>
                <c:formatCode>General</c:formatCode>
                <c:ptCount val="5"/>
                <c:pt idx="0">
                  <c:v>0</c:v>
                </c:pt>
                <c:pt idx="1">
                  <c:v>0.6</c:v>
                </c:pt>
                <c:pt idx="2">
                  <c:v>0.6</c:v>
                </c:pt>
                <c:pt idx="3">
                  <c:v>0.7</c:v>
                </c:pt>
                <c:pt idx="4">
                  <c:v>0.6</c:v>
                </c:pt>
              </c:numCache>
            </c:numRef>
          </c:yVal>
          <c:smooth val="1"/>
          <c:extLst>
            <c:ext xmlns:c16="http://schemas.microsoft.com/office/drawing/2014/chart" uri="{C3380CC4-5D6E-409C-BE32-E72D297353CC}">
              <c16:uniqueId val="{00000001-3311-4C8B-AFAD-B82853C4C459}"/>
            </c:ext>
          </c:extLst>
        </c:ser>
        <c:dLbls>
          <c:showLegendKey val="0"/>
          <c:showVal val="0"/>
          <c:showCatName val="0"/>
          <c:showSerName val="0"/>
          <c:showPercent val="0"/>
          <c:showBubbleSize val="0"/>
        </c:dLbls>
        <c:axId val="1610647247"/>
        <c:axId val="1652186159"/>
      </c:scatterChart>
      <c:scatterChart>
        <c:scatterStyle val="smoothMarker"/>
        <c:varyColors val="0"/>
        <c:ser>
          <c:idx val="1"/>
          <c:order val="1"/>
          <c:tx>
            <c:strRef>
              <c:f>RIVN_ratios!$B$10</c:f>
              <c:strCache>
                <c:ptCount val="1"/>
                <c:pt idx="0">
                  <c:v>Days Sales in Inventory</c:v>
                </c:pt>
              </c:strCache>
            </c:strRef>
          </c:tx>
          <c:spPr>
            <a:ln w="19050" cap="rnd">
              <a:solidFill>
                <a:srgbClr val="FFB200"/>
              </a:solidFill>
              <a:round/>
            </a:ln>
            <a:effectLst/>
          </c:spPr>
          <c:marker>
            <c:symbol val="none"/>
          </c:marker>
          <c:xVal>
            <c:numRef>
              <c:f>RIVN_ratios!$C$6:$G$6</c:f>
              <c:numCache>
                <c:formatCode>General</c:formatCode>
                <c:ptCount val="5"/>
                <c:pt idx="0">
                  <c:v>2020</c:v>
                </c:pt>
                <c:pt idx="1">
                  <c:v>2021</c:v>
                </c:pt>
                <c:pt idx="2">
                  <c:v>2022</c:v>
                </c:pt>
                <c:pt idx="3">
                  <c:v>2023</c:v>
                </c:pt>
                <c:pt idx="4">
                  <c:v>2024</c:v>
                </c:pt>
              </c:numCache>
            </c:numRef>
          </c:xVal>
          <c:yVal>
            <c:numRef>
              <c:f>RIVN_ratios!$C$10:$G$10</c:f>
              <c:numCache>
                <c:formatCode>0.0\ "days"</c:formatCode>
                <c:ptCount val="5"/>
              </c:numCache>
            </c:numRef>
          </c:yVal>
          <c:smooth val="1"/>
          <c:extLst>
            <c:ext xmlns:c16="http://schemas.microsoft.com/office/drawing/2014/chart" uri="{C3380CC4-5D6E-409C-BE32-E72D297353CC}">
              <c16:uniqueId val="{00000002-768A-4C08-8330-0F8439F0A06B}"/>
            </c:ext>
          </c:extLst>
        </c:ser>
        <c:ser>
          <c:idx val="5"/>
          <c:order val="5"/>
          <c:tx>
            <c:v>Days Sales in Inventory (Industry)</c:v>
          </c:tx>
          <c:spPr>
            <a:ln w="19050" cap="rnd">
              <a:solidFill>
                <a:srgbClr val="FFB200"/>
              </a:solidFill>
              <a:prstDash val="dash"/>
              <a:round/>
            </a:ln>
            <a:effectLst/>
          </c:spPr>
          <c:marker>
            <c:symbol val="none"/>
          </c:marker>
          <c:xVal>
            <c:numRef>
              <c:f>Industry!$A$7:$E$7</c:f>
              <c:numCache>
                <c:formatCode>General</c:formatCode>
                <c:ptCount val="5"/>
                <c:pt idx="1">
                  <c:v>2021</c:v>
                </c:pt>
                <c:pt idx="2">
                  <c:v>2022</c:v>
                </c:pt>
                <c:pt idx="3">
                  <c:v>2023</c:v>
                </c:pt>
                <c:pt idx="4">
                  <c:v>2024</c:v>
                </c:pt>
              </c:numCache>
            </c:numRef>
          </c:xVal>
          <c:yVal>
            <c:numRef>
              <c:f>Industry!$A$41:$E$41</c:f>
              <c:numCache>
                <c:formatCode>General</c:formatCode>
                <c:ptCount val="5"/>
                <c:pt idx="0">
                  <c:v>0</c:v>
                </c:pt>
                <c:pt idx="1">
                  <c:v>53.4</c:v>
                </c:pt>
                <c:pt idx="2">
                  <c:v>38.299999999999997</c:v>
                </c:pt>
                <c:pt idx="3">
                  <c:v>33.6</c:v>
                </c:pt>
                <c:pt idx="4">
                  <c:v>32.799999999999997</c:v>
                </c:pt>
              </c:numCache>
            </c:numRef>
          </c:yVal>
          <c:smooth val="1"/>
          <c:extLst>
            <c:ext xmlns:c16="http://schemas.microsoft.com/office/drawing/2014/chart" uri="{C3380CC4-5D6E-409C-BE32-E72D297353CC}">
              <c16:uniqueId val="{00000002-3311-4C8B-AFAD-B82853C4C459}"/>
            </c:ext>
          </c:extLst>
        </c:ser>
        <c:dLbls>
          <c:showLegendKey val="0"/>
          <c:showVal val="0"/>
          <c:showCatName val="0"/>
          <c:showSerName val="0"/>
          <c:showPercent val="0"/>
          <c:showBubbleSize val="0"/>
        </c:dLbls>
        <c:axId val="1064921695"/>
        <c:axId val="1064919711"/>
      </c:scatterChart>
      <c:valAx>
        <c:axId val="1610647247"/>
        <c:scaling>
          <c:orientation val="minMax"/>
          <c:max val="2024"/>
          <c:min val="202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52186159"/>
        <c:crosses val="autoZero"/>
        <c:crossBetween val="midCat"/>
        <c:majorUnit val="1"/>
      </c:valAx>
      <c:valAx>
        <c:axId val="1652186159"/>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_(0.0\x_);\(0.0\x\)"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0647247"/>
        <c:crosses val="autoZero"/>
        <c:crossBetween val="midCat"/>
      </c:valAx>
      <c:valAx>
        <c:axId val="1064919711"/>
        <c:scaling>
          <c:orientation val="minMax"/>
          <c:max val="200"/>
        </c:scaling>
        <c:delete val="0"/>
        <c:axPos val="r"/>
        <c:numFmt formatCode="0.0\ &quot;days&quot;"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64921695"/>
        <c:crosses val="max"/>
        <c:crossBetween val="midCat"/>
      </c:valAx>
      <c:valAx>
        <c:axId val="1064921695"/>
        <c:scaling>
          <c:orientation val="minMax"/>
        </c:scaling>
        <c:delete val="1"/>
        <c:axPos val="t"/>
        <c:numFmt formatCode="General" sourceLinked="1"/>
        <c:majorTickMark val="out"/>
        <c:minorTickMark val="none"/>
        <c:tickLblPos val="nextTo"/>
        <c:crossAx val="1064919711"/>
        <c:crosses val="max"/>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Leverage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RIVN_ratios!$B$12</c:f>
              <c:strCache>
                <c:ptCount val="1"/>
                <c:pt idx="0">
                  <c:v>Total Debt Ratio</c:v>
                </c:pt>
              </c:strCache>
            </c:strRef>
          </c:tx>
          <c:spPr>
            <a:ln w="19050" cap="rnd">
              <a:solidFill>
                <a:srgbClr val="FFB200"/>
              </a:solidFill>
              <a:round/>
            </a:ln>
            <a:effectLst/>
          </c:spPr>
          <c:marker>
            <c:symbol val="none"/>
          </c:marker>
          <c:xVal>
            <c:numRef>
              <c:f>RIVN_ratios!$C$6:$G$6</c:f>
              <c:numCache>
                <c:formatCode>General</c:formatCode>
                <c:ptCount val="5"/>
                <c:pt idx="0">
                  <c:v>2020</c:v>
                </c:pt>
                <c:pt idx="1">
                  <c:v>2021</c:v>
                </c:pt>
                <c:pt idx="2">
                  <c:v>2022</c:v>
                </c:pt>
                <c:pt idx="3">
                  <c:v>2023</c:v>
                </c:pt>
                <c:pt idx="4">
                  <c:v>2024</c:v>
                </c:pt>
              </c:numCache>
            </c:numRef>
          </c:xVal>
          <c:yVal>
            <c:numRef>
              <c:f>RIVN_ratios!$C$12:$G$12</c:f>
              <c:numCache>
                <c:formatCode>_(0.0%_);\(0.0%\)</c:formatCode>
                <c:ptCount val="5"/>
              </c:numCache>
            </c:numRef>
          </c:yVal>
          <c:smooth val="1"/>
          <c:extLst>
            <c:ext xmlns:c16="http://schemas.microsoft.com/office/drawing/2014/chart" uri="{C3380CC4-5D6E-409C-BE32-E72D297353CC}">
              <c16:uniqueId val="{00000000-FAF8-4E48-9421-D17C3FBDF01D}"/>
            </c:ext>
          </c:extLst>
        </c:ser>
        <c:ser>
          <c:idx val="3"/>
          <c:order val="2"/>
          <c:tx>
            <c:strRef>
              <c:f>Industry!$A$117</c:f>
              <c:strCache>
                <c:ptCount val="1"/>
                <c:pt idx="0">
                  <c:v>Total Debt Ratio (Industry)</c:v>
                </c:pt>
              </c:strCache>
            </c:strRef>
          </c:tx>
          <c:spPr>
            <a:ln w="19050" cap="rnd">
              <a:solidFill>
                <a:srgbClr val="FFB200"/>
              </a:solidFill>
              <a:prstDash val="dash"/>
              <a:round/>
            </a:ln>
            <a:effectLst/>
          </c:spPr>
          <c:marker>
            <c:symbol val="none"/>
          </c:marker>
          <c:xVal>
            <c:numRef>
              <c:f>Industry!$A$7:$E$7</c:f>
              <c:numCache>
                <c:formatCode>General</c:formatCode>
                <c:ptCount val="5"/>
                <c:pt idx="1">
                  <c:v>2021</c:v>
                </c:pt>
                <c:pt idx="2">
                  <c:v>2022</c:v>
                </c:pt>
                <c:pt idx="3">
                  <c:v>2023</c:v>
                </c:pt>
                <c:pt idx="4">
                  <c:v>2024</c:v>
                </c:pt>
              </c:numCache>
            </c:numRef>
          </c:xVal>
          <c:yVal>
            <c:numRef>
              <c:f>Industry!$B$117:$E$117</c:f>
              <c:numCache>
                <c:formatCode>0.00%</c:formatCode>
                <c:ptCount val="4"/>
                <c:pt idx="0">
                  <c:v>0.82299999999999995</c:v>
                </c:pt>
                <c:pt idx="1">
                  <c:v>0.74099999999999999</c:v>
                </c:pt>
                <c:pt idx="2">
                  <c:v>0.77400000000000002</c:v>
                </c:pt>
                <c:pt idx="3">
                  <c:v>0.80100000000000005</c:v>
                </c:pt>
              </c:numCache>
            </c:numRef>
          </c:yVal>
          <c:smooth val="1"/>
          <c:extLst>
            <c:ext xmlns:c16="http://schemas.microsoft.com/office/drawing/2014/chart" uri="{C3380CC4-5D6E-409C-BE32-E72D297353CC}">
              <c16:uniqueId val="{00000002-BC62-4666-AE07-5F3FDAF1804D}"/>
            </c:ext>
          </c:extLst>
        </c:ser>
        <c:dLbls>
          <c:showLegendKey val="0"/>
          <c:showVal val="0"/>
          <c:showCatName val="0"/>
          <c:showSerName val="0"/>
          <c:showPercent val="0"/>
          <c:showBubbleSize val="0"/>
        </c:dLbls>
        <c:axId val="1610657327"/>
        <c:axId val="981441535"/>
      </c:scatterChart>
      <c:scatterChart>
        <c:scatterStyle val="smoothMarker"/>
        <c:varyColors val="0"/>
        <c:ser>
          <c:idx val="2"/>
          <c:order val="1"/>
          <c:tx>
            <c:strRef>
              <c:f>RIVN_ratios!$B$14</c:f>
              <c:strCache>
                <c:ptCount val="1"/>
                <c:pt idx="0">
                  <c:v>Equity Multiplier</c:v>
                </c:pt>
              </c:strCache>
            </c:strRef>
          </c:tx>
          <c:spPr>
            <a:ln w="19050" cap="rnd">
              <a:solidFill>
                <a:schemeClr val="tx1"/>
              </a:solidFill>
              <a:round/>
            </a:ln>
            <a:effectLst/>
          </c:spPr>
          <c:marker>
            <c:symbol val="none"/>
          </c:marker>
          <c:xVal>
            <c:numRef>
              <c:f>RIVN_ratios!$C$6:$G$6</c:f>
              <c:numCache>
                <c:formatCode>General</c:formatCode>
                <c:ptCount val="5"/>
                <c:pt idx="0">
                  <c:v>2020</c:v>
                </c:pt>
                <c:pt idx="1">
                  <c:v>2021</c:v>
                </c:pt>
                <c:pt idx="2">
                  <c:v>2022</c:v>
                </c:pt>
                <c:pt idx="3">
                  <c:v>2023</c:v>
                </c:pt>
                <c:pt idx="4">
                  <c:v>2024</c:v>
                </c:pt>
              </c:numCache>
            </c:numRef>
          </c:xVal>
          <c:yVal>
            <c:numRef>
              <c:f>RIVN_ratios!$C$14:$G$14</c:f>
              <c:numCache>
                <c:formatCode>_(0.0\x_);\(0.0\x\)</c:formatCode>
                <c:ptCount val="5"/>
              </c:numCache>
            </c:numRef>
          </c:yVal>
          <c:smooth val="1"/>
          <c:extLst>
            <c:ext xmlns:c16="http://schemas.microsoft.com/office/drawing/2014/chart" uri="{C3380CC4-5D6E-409C-BE32-E72D297353CC}">
              <c16:uniqueId val="{00000002-FAF8-4E48-9421-D17C3FBDF01D}"/>
            </c:ext>
          </c:extLst>
        </c:ser>
        <c:ser>
          <c:idx val="4"/>
          <c:order val="3"/>
          <c:tx>
            <c:strRef>
              <c:f>Industry!$A$118</c:f>
              <c:strCache>
                <c:ptCount val="1"/>
                <c:pt idx="0">
                  <c:v>Equity Multiplier (Industry)</c:v>
                </c:pt>
              </c:strCache>
            </c:strRef>
          </c:tx>
          <c:spPr>
            <a:ln w="19050" cap="rnd">
              <a:solidFill>
                <a:schemeClr val="tx1"/>
              </a:solidFill>
              <a:prstDash val="dash"/>
              <a:round/>
            </a:ln>
            <a:effectLst/>
          </c:spPr>
          <c:marker>
            <c:symbol val="none"/>
          </c:marker>
          <c:xVal>
            <c:numRef>
              <c:f>Industry!$A$7:$E$7</c:f>
              <c:numCache>
                <c:formatCode>General</c:formatCode>
                <c:ptCount val="5"/>
                <c:pt idx="1">
                  <c:v>2021</c:v>
                </c:pt>
                <c:pt idx="2">
                  <c:v>2022</c:v>
                </c:pt>
                <c:pt idx="3">
                  <c:v>2023</c:v>
                </c:pt>
                <c:pt idx="4">
                  <c:v>2024</c:v>
                </c:pt>
              </c:numCache>
            </c:numRef>
          </c:xVal>
          <c:yVal>
            <c:numRef>
              <c:f>Industry!$B$118:$E$118</c:f>
              <c:numCache>
                <c:formatCode>_(0.0\x_);\(0.0\x\)</c:formatCode>
                <c:ptCount val="4"/>
                <c:pt idx="0">
                  <c:v>5.6497175141242924</c:v>
                </c:pt>
                <c:pt idx="1">
                  <c:v>3.8610038610038608</c:v>
                </c:pt>
                <c:pt idx="2">
                  <c:v>4.4247787610619476</c:v>
                </c:pt>
                <c:pt idx="3">
                  <c:v>5.0251256281407048</c:v>
                </c:pt>
              </c:numCache>
            </c:numRef>
          </c:yVal>
          <c:smooth val="1"/>
          <c:extLst>
            <c:ext xmlns:c16="http://schemas.microsoft.com/office/drawing/2014/chart" uri="{C3380CC4-5D6E-409C-BE32-E72D297353CC}">
              <c16:uniqueId val="{00000003-BC62-4666-AE07-5F3FDAF1804D}"/>
            </c:ext>
          </c:extLst>
        </c:ser>
        <c:dLbls>
          <c:showLegendKey val="0"/>
          <c:showVal val="0"/>
          <c:showCatName val="0"/>
          <c:showSerName val="0"/>
          <c:showPercent val="0"/>
          <c:showBubbleSize val="0"/>
        </c:dLbls>
        <c:axId val="1082399279"/>
        <c:axId val="1082398287"/>
      </c:scatterChart>
      <c:valAx>
        <c:axId val="1610657327"/>
        <c:scaling>
          <c:orientation val="minMax"/>
          <c:max val="2024"/>
          <c:min val="202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81441535"/>
        <c:crosses val="autoZero"/>
        <c:crossBetween val="midCat"/>
        <c:majorUnit val="1"/>
      </c:valAx>
      <c:valAx>
        <c:axId val="981441535"/>
        <c:scaling>
          <c:orientation val="minMax"/>
        </c:scaling>
        <c:delete val="0"/>
        <c:axPos val="l"/>
        <c:majorGridlines>
          <c:spPr>
            <a:ln w="9525" cap="flat" cmpd="sng" algn="ctr">
              <a:solidFill>
                <a:schemeClr val="tx1">
                  <a:lumMod val="15000"/>
                  <a:lumOff val="85000"/>
                </a:schemeClr>
              </a:solidFill>
              <a:round/>
            </a:ln>
            <a:effectLst/>
          </c:spPr>
        </c:majorGridlines>
        <c:numFmt formatCode="_(0.0%_);\(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0657327"/>
        <c:crosses val="autoZero"/>
        <c:crossBetween val="midCat"/>
      </c:valAx>
      <c:valAx>
        <c:axId val="1082398287"/>
        <c:scaling>
          <c:orientation val="minMax"/>
        </c:scaling>
        <c:delete val="0"/>
        <c:axPos val="r"/>
        <c:numFmt formatCode="_(0.0\x_);\(0.0\x\)"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2399279"/>
        <c:crosses val="max"/>
        <c:crossBetween val="midCat"/>
      </c:valAx>
      <c:valAx>
        <c:axId val="1082399279"/>
        <c:scaling>
          <c:orientation val="minMax"/>
        </c:scaling>
        <c:delete val="1"/>
        <c:axPos val="b"/>
        <c:numFmt formatCode="General" sourceLinked="1"/>
        <c:majorTickMark val="out"/>
        <c:minorTickMark val="none"/>
        <c:tickLblPos val="nextTo"/>
        <c:crossAx val="1082398287"/>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Profitability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RIVN_ratios!$B$15</c:f>
              <c:strCache>
                <c:ptCount val="1"/>
                <c:pt idx="0">
                  <c:v>ROE (%)</c:v>
                </c:pt>
              </c:strCache>
            </c:strRef>
          </c:tx>
          <c:spPr>
            <a:ln w="19050" cap="rnd">
              <a:solidFill>
                <a:schemeClr val="tx1"/>
              </a:solidFill>
              <a:round/>
            </a:ln>
            <a:effectLst/>
          </c:spPr>
          <c:marker>
            <c:symbol val="none"/>
          </c:marker>
          <c:xVal>
            <c:numRef>
              <c:f>RIVN_ratios!$E$6:$G$6</c:f>
              <c:numCache>
                <c:formatCode>General</c:formatCode>
                <c:ptCount val="3"/>
                <c:pt idx="0">
                  <c:v>2022</c:v>
                </c:pt>
                <c:pt idx="1">
                  <c:v>2023</c:v>
                </c:pt>
                <c:pt idx="2">
                  <c:v>2024</c:v>
                </c:pt>
              </c:numCache>
            </c:numRef>
          </c:xVal>
          <c:yVal>
            <c:numRef>
              <c:f>RIVN_ratios!$E$15:$G$15</c:f>
              <c:numCache>
                <c:formatCode>_(0.0%_);\(0.0%\)</c:formatCode>
                <c:ptCount val="3"/>
              </c:numCache>
            </c:numRef>
          </c:yVal>
          <c:smooth val="1"/>
          <c:extLst>
            <c:ext xmlns:c16="http://schemas.microsoft.com/office/drawing/2014/chart" uri="{C3380CC4-5D6E-409C-BE32-E72D297353CC}">
              <c16:uniqueId val="{00000000-5B62-41DE-AC31-B84F5F2C6A8B}"/>
            </c:ext>
          </c:extLst>
        </c:ser>
        <c:ser>
          <c:idx val="1"/>
          <c:order val="1"/>
          <c:tx>
            <c:strRef>
              <c:f>RIVN_ratios!$B$20</c:f>
              <c:strCache>
                <c:ptCount val="1"/>
                <c:pt idx="0">
                  <c:v>Profit Margin (%)</c:v>
                </c:pt>
              </c:strCache>
            </c:strRef>
          </c:tx>
          <c:spPr>
            <a:ln w="19050" cap="rnd">
              <a:solidFill>
                <a:srgbClr val="FFB200"/>
              </a:solidFill>
              <a:round/>
            </a:ln>
            <a:effectLst/>
          </c:spPr>
          <c:marker>
            <c:symbol val="none"/>
          </c:marker>
          <c:xVal>
            <c:numRef>
              <c:f>RIVN_ratios!$E$6:$G$6</c:f>
              <c:numCache>
                <c:formatCode>General</c:formatCode>
                <c:ptCount val="3"/>
                <c:pt idx="0">
                  <c:v>2022</c:v>
                </c:pt>
                <c:pt idx="1">
                  <c:v>2023</c:v>
                </c:pt>
                <c:pt idx="2">
                  <c:v>2024</c:v>
                </c:pt>
              </c:numCache>
            </c:numRef>
          </c:xVal>
          <c:yVal>
            <c:numRef>
              <c:f>RIVN_ratios!$E$20:$G$20</c:f>
              <c:numCache>
                <c:formatCode>_(0.0%_);\(0.0%\)</c:formatCode>
                <c:ptCount val="3"/>
              </c:numCache>
            </c:numRef>
          </c:yVal>
          <c:smooth val="1"/>
          <c:extLst>
            <c:ext xmlns:c16="http://schemas.microsoft.com/office/drawing/2014/chart" uri="{C3380CC4-5D6E-409C-BE32-E72D297353CC}">
              <c16:uniqueId val="{00000001-5B62-41DE-AC31-B84F5F2C6A8B}"/>
            </c:ext>
          </c:extLst>
        </c:ser>
        <c:ser>
          <c:idx val="2"/>
          <c:order val="2"/>
          <c:tx>
            <c:v>ROE (Industry)</c:v>
          </c:tx>
          <c:spPr>
            <a:ln w="19050" cap="rnd">
              <a:solidFill>
                <a:schemeClr val="tx1"/>
              </a:solidFill>
              <a:prstDash val="dash"/>
              <a:round/>
            </a:ln>
            <a:effectLst/>
          </c:spPr>
          <c:marker>
            <c:symbol val="none"/>
          </c:marker>
          <c:xVal>
            <c:numRef>
              <c:f>Industry!$C$7:$E$7</c:f>
              <c:numCache>
                <c:formatCode>General</c:formatCode>
                <c:ptCount val="3"/>
                <c:pt idx="0">
                  <c:v>2022</c:v>
                </c:pt>
                <c:pt idx="1">
                  <c:v>2023</c:v>
                </c:pt>
                <c:pt idx="2">
                  <c:v>2024</c:v>
                </c:pt>
              </c:numCache>
            </c:numRef>
          </c:xVal>
          <c:yVal>
            <c:numRef>
              <c:f>Industry!$C$18:$E$18</c:f>
              <c:numCache>
                <c:formatCode>0.00%</c:formatCode>
                <c:ptCount val="3"/>
                <c:pt idx="0">
                  <c:v>0.1</c:v>
                </c:pt>
                <c:pt idx="1">
                  <c:v>0.114</c:v>
                </c:pt>
                <c:pt idx="2">
                  <c:v>6.8000000000000005E-2</c:v>
                </c:pt>
              </c:numCache>
            </c:numRef>
          </c:yVal>
          <c:smooth val="1"/>
          <c:extLst>
            <c:ext xmlns:c16="http://schemas.microsoft.com/office/drawing/2014/chart" uri="{C3380CC4-5D6E-409C-BE32-E72D297353CC}">
              <c16:uniqueId val="{00000000-7F25-4BAA-BCE8-4CE0EA57F302}"/>
            </c:ext>
          </c:extLst>
        </c:ser>
        <c:ser>
          <c:idx val="3"/>
          <c:order val="3"/>
          <c:tx>
            <c:v>Profit Margin (Industry)</c:v>
          </c:tx>
          <c:spPr>
            <a:ln w="19050" cap="rnd">
              <a:solidFill>
                <a:srgbClr val="FFB200"/>
              </a:solidFill>
              <a:prstDash val="dash"/>
              <a:round/>
            </a:ln>
            <a:effectLst/>
          </c:spPr>
          <c:marker>
            <c:symbol val="none"/>
          </c:marker>
          <c:xVal>
            <c:numRef>
              <c:f>Industry!$C$7:$E$7</c:f>
              <c:numCache>
                <c:formatCode>General</c:formatCode>
                <c:ptCount val="3"/>
                <c:pt idx="0">
                  <c:v>2022</c:v>
                </c:pt>
                <c:pt idx="1">
                  <c:v>2023</c:v>
                </c:pt>
                <c:pt idx="2">
                  <c:v>2024</c:v>
                </c:pt>
              </c:numCache>
            </c:numRef>
          </c:xVal>
          <c:yVal>
            <c:numRef>
              <c:f>Industry!$C$26:$E$26</c:f>
              <c:numCache>
                <c:formatCode>0.00%</c:formatCode>
                <c:ptCount val="3"/>
                <c:pt idx="0">
                  <c:v>-9.6000000000000002E-2</c:v>
                </c:pt>
                <c:pt idx="1">
                  <c:v>-7.0999999999999994E-2</c:v>
                </c:pt>
                <c:pt idx="2">
                  <c:v>-0.104</c:v>
                </c:pt>
              </c:numCache>
            </c:numRef>
          </c:yVal>
          <c:smooth val="1"/>
          <c:extLst>
            <c:ext xmlns:c16="http://schemas.microsoft.com/office/drawing/2014/chart" uri="{C3380CC4-5D6E-409C-BE32-E72D297353CC}">
              <c16:uniqueId val="{00000001-7F25-4BAA-BCE8-4CE0EA57F302}"/>
            </c:ext>
          </c:extLst>
        </c:ser>
        <c:dLbls>
          <c:showLegendKey val="0"/>
          <c:showVal val="0"/>
          <c:showCatName val="0"/>
          <c:showSerName val="0"/>
          <c:showPercent val="0"/>
          <c:showBubbleSize val="0"/>
        </c:dLbls>
        <c:axId val="1610662607"/>
        <c:axId val="1078413551"/>
      </c:scatterChart>
      <c:valAx>
        <c:axId val="1610662607"/>
        <c:scaling>
          <c:orientation val="minMax"/>
          <c:max val="2024"/>
          <c:min val="2022"/>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8413551"/>
        <c:crosses val="autoZero"/>
        <c:crossBetween val="midCat"/>
        <c:majorUnit val="1"/>
      </c:valAx>
      <c:valAx>
        <c:axId val="1078413551"/>
        <c:scaling>
          <c:orientation val="minMax"/>
          <c:min val="-1.5"/>
        </c:scaling>
        <c:delete val="0"/>
        <c:axPos val="l"/>
        <c:majorGridlines>
          <c:spPr>
            <a:ln w="9525" cap="flat" cmpd="sng" algn="ctr">
              <a:solidFill>
                <a:schemeClr val="tx1">
                  <a:lumMod val="15000"/>
                  <a:lumOff val="85000"/>
                </a:schemeClr>
              </a:solidFill>
              <a:round/>
            </a:ln>
            <a:effectLst/>
          </c:spPr>
        </c:majorGridlines>
        <c:numFmt formatCode="_(0.0%_);\(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0662607"/>
        <c:crosses val="autoZero"/>
        <c:crossBetween val="midCat"/>
        <c:majorUnit val="0.2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1633</xdr:colOff>
      <xdr:row>0</xdr:row>
      <xdr:rowOff>18778</xdr:rowOff>
    </xdr:from>
    <xdr:to>
      <xdr:col>7</xdr:col>
      <xdr:colOff>304528</xdr:colOff>
      <xdr:row>16</xdr:row>
      <xdr:rowOff>16873</xdr:rowOff>
    </xdr:to>
    <xdr:graphicFrame macro="">
      <xdr:nvGraphicFramePr>
        <xdr:cNvPr id="2" name="Chart 1">
          <a:extLst>
            <a:ext uri="{FF2B5EF4-FFF2-40B4-BE49-F238E27FC236}">
              <a16:creationId xmlns:a16="http://schemas.microsoft.com/office/drawing/2014/main" id="{A180E3F7-6E2F-9BEE-105F-A98C75CCBE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304255</xdr:colOff>
      <xdr:row>0</xdr:row>
      <xdr:rowOff>18778</xdr:rowOff>
    </xdr:from>
    <xdr:to>
      <xdr:col>14</xdr:col>
      <xdr:colOff>609055</xdr:colOff>
      <xdr:row>16</xdr:row>
      <xdr:rowOff>16873</xdr:rowOff>
    </xdr:to>
    <xdr:graphicFrame macro="">
      <xdr:nvGraphicFramePr>
        <xdr:cNvPr id="3" name="Chart 2">
          <a:extLst>
            <a:ext uri="{FF2B5EF4-FFF2-40B4-BE49-F238E27FC236}">
              <a16:creationId xmlns:a16="http://schemas.microsoft.com/office/drawing/2014/main" id="{7B827594-CBC3-AE8C-0C39-D2346C5C45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16</xdr:row>
      <xdr:rowOff>24690</xdr:rowOff>
    </xdr:from>
    <xdr:to>
      <xdr:col>7</xdr:col>
      <xdr:colOff>304800</xdr:colOff>
      <xdr:row>32</xdr:row>
      <xdr:rowOff>22785</xdr:rowOff>
    </xdr:to>
    <xdr:graphicFrame macro="">
      <xdr:nvGraphicFramePr>
        <xdr:cNvPr id="4" name="Chart 3">
          <a:extLst>
            <a:ext uri="{FF2B5EF4-FFF2-40B4-BE49-F238E27FC236}">
              <a16:creationId xmlns:a16="http://schemas.microsoft.com/office/drawing/2014/main" id="{44D5876C-030E-2B84-332C-7A4689EFD27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293876</xdr:colOff>
      <xdr:row>16</xdr:row>
      <xdr:rowOff>33164</xdr:rowOff>
    </xdr:from>
    <xdr:to>
      <xdr:col>14</xdr:col>
      <xdr:colOff>598676</xdr:colOff>
      <xdr:row>32</xdr:row>
      <xdr:rowOff>29354</xdr:rowOff>
    </xdr:to>
    <xdr:graphicFrame macro="">
      <xdr:nvGraphicFramePr>
        <xdr:cNvPr id="5" name="Chart 4">
          <a:extLst>
            <a:ext uri="{FF2B5EF4-FFF2-40B4-BE49-F238E27FC236}">
              <a16:creationId xmlns:a16="http://schemas.microsoft.com/office/drawing/2014/main" id="{232F18A9-3C22-CEB5-C229-BB987C316D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914400</xdr:colOff>
      <xdr:row>2</xdr:row>
      <xdr:rowOff>104775</xdr:rowOff>
    </xdr:to>
    <xdr:pic>
      <xdr:nvPicPr>
        <xdr:cNvPr id="2" name="Picture 2">
          <a:extLst>
            <a:ext uri="{FF2B5EF4-FFF2-40B4-BE49-F238E27FC236}">
              <a16:creationId xmlns:a16="http://schemas.microsoft.com/office/drawing/2014/main" id="{E3772AAA-0A0F-4135-B4CA-72C127E35F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9600"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914400</xdr:colOff>
      <xdr:row>2</xdr:row>
      <xdr:rowOff>104775</xdr:rowOff>
    </xdr:to>
    <xdr:pic>
      <xdr:nvPicPr>
        <xdr:cNvPr id="2" name="Picture 2">
          <a:extLst>
            <a:ext uri="{FF2B5EF4-FFF2-40B4-BE49-F238E27FC236}">
              <a16:creationId xmlns:a16="http://schemas.microsoft.com/office/drawing/2014/main" id="{CC12E9F5-E9C4-4CFC-A6C3-B62BE45377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9600"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914400</xdr:colOff>
      <xdr:row>2</xdr:row>
      <xdr:rowOff>104775</xdr:rowOff>
    </xdr:to>
    <xdr:pic>
      <xdr:nvPicPr>
        <xdr:cNvPr id="2" name="Picture 2">
          <a:extLst>
            <a:ext uri="{FF2B5EF4-FFF2-40B4-BE49-F238E27FC236}">
              <a16:creationId xmlns:a16="http://schemas.microsoft.com/office/drawing/2014/main" id="{F022F6D7-3A40-4F27-B17A-AF66DCD92D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9600"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914400</xdr:colOff>
      <xdr:row>2</xdr:row>
      <xdr:rowOff>104775</xdr:rowOff>
    </xdr:to>
    <xdr:pic>
      <xdr:nvPicPr>
        <xdr:cNvPr id="2" name="Picture 2">
          <a:extLst>
            <a:ext uri="{FF2B5EF4-FFF2-40B4-BE49-F238E27FC236}">
              <a16:creationId xmlns:a16="http://schemas.microsoft.com/office/drawing/2014/main" id="{9D8F1061-91B3-4A01-9162-BA45464794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14400"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914400</xdr:colOff>
      <xdr:row>2</xdr:row>
      <xdr:rowOff>104775</xdr:rowOff>
    </xdr:to>
    <xdr:pic>
      <xdr:nvPicPr>
        <xdr:cNvPr id="2" name="Picture 2">
          <a:extLst>
            <a:ext uri="{FF2B5EF4-FFF2-40B4-BE49-F238E27FC236}">
              <a16:creationId xmlns:a16="http://schemas.microsoft.com/office/drawing/2014/main" id="{711BDB07-D085-4577-AEB0-97507C90A6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14400"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754380</xdr:colOff>
      <xdr:row>2</xdr:row>
      <xdr:rowOff>68580</xdr:rowOff>
    </xdr:to>
    <xdr:pic>
      <xdr:nvPicPr>
        <xdr:cNvPr id="2" name="Picture 2">
          <a:extLst>
            <a:ext uri="{FF2B5EF4-FFF2-40B4-BE49-F238E27FC236}">
              <a16:creationId xmlns:a16="http://schemas.microsoft.com/office/drawing/2014/main" id="{39F16F69-2701-46DA-B6F3-5BB4A5ED49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524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0</xdr:col>
      <xdr:colOff>914400</xdr:colOff>
      <xdr:row>2</xdr:row>
      <xdr:rowOff>104775</xdr:rowOff>
    </xdr:to>
    <xdr:pic>
      <xdr:nvPicPr>
        <xdr:cNvPr id="4" name="Picture 2">
          <a:extLst>
            <a:ext uri="{FF2B5EF4-FFF2-40B4-BE49-F238E27FC236}">
              <a16:creationId xmlns:a16="http://schemas.microsoft.com/office/drawing/2014/main" id="{D31D0E0F-77BE-45F9-8B1B-22ECE3D9B1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14400"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914400</xdr:colOff>
      <xdr:row>2</xdr:row>
      <xdr:rowOff>104775</xdr:rowOff>
    </xdr:to>
    <xdr:pic>
      <xdr:nvPicPr>
        <xdr:cNvPr id="2" name="Picture 2">
          <a:extLst>
            <a:ext uri="{FF2B5EF4-FFF2-40B4-BE49-F238E27FC236}">
              <a16:creationId xmlns:a16="http://schemas.microsoft.com/office/drawing/2014/main" id="{336B30F6-E215-4EBF-A5B3-1500C8F8AF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9600"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51F58-3930-4577-889D-44AD5252CBC2}">
  <sheetPr codeName="Sheet12"/>
  <dimension ref="B2:J23"/>
  <sheetViews>
    <sheetView tabSelected="1" zoomScale="175" zoomScaleNormal="175" workbookViewId="0">
      <selection activeCell="C7" sqref="C7"/>
    </sheetView>
  </sheetViews>
  <sheetFormatPr defaultRowHeight="12.75" x14ac:dyDescent="0.2"/>
  <cols>
    <col min="1" max="1" width="3.28515625" customWidth="1"/>
    <col min="2" max="2" width="42.42578125" bestFit="1" customWidth="1"/>
    <col min="3" max="3" width="8.5703125" bestFit="1" customWidth="1"/>
    <col min="4" max="4" width="10.140625" bestFit="1" customWidth="1"/>
    <col min="6" max="7" width="10.140625" bestFit="1" customWidth="1"/>
    <col min="9" max="9" width="12.42578125" bestFit="1" customWidth="1"/>
    <col min="10" max="10" width="12.7109375" bestFit="1" customWidth="1"/>
  </cols>
  <sheetData>
    <row r="2" spans="2:10" ht="15.75" x14ac:dyDescent="0.25">
      <c r="B2" s="3" t="s">
        <v>305</v>
      </c>
    </row>
    <row r="3" spans="2:10" x14ac:dyDescent="0.2">
      <c r="B3" s="2" t="s">
        <v>306</v>
      </c>
    </row>
    <row r="5" spans="2:10" x14ac:dyDescent="0.2">
      <c r="B5" s="1"/>
      <c r="C5" s="4" t="s">
        <v>9</v>
      </c>
      <c r="D5" s="4"/>
      <c r="E5" s="4"/>
      <c r="F5" s="4"/>
      <c r="G5" s="4"/>
      <c r="I5" s="6" t="s">
        <v>303</v>
      </c>
      <c r="J5" s="6" t="s">
        <v>304</v>
      </c>
    </row>
    <row r="6" spans="2:10" x14ac:dyDescent="0.2">
      <c r="B6" s="5" t="s">
        <v>8</v>
      </c>
      <c r="C6" s="10">
        <v>2020</v>
      </c>
      <c r="D6" s="5">
        <f>C6+1</f>
        <v>2021</v>
      </c>
      <c r="E6" s="5">
        <f t="shared" ref="E6:G6" si="0">D6+1</f>
        <v>2022</v>
      </c>
      <c r="F6" s="5">
        <f t="shared" si="0"/>
        <v>2023</v>
      </c>
      <c r="G6" s="5">
        <f t="shared" si="0"/>
        <v>2024</v>
      </c>
      <c r="I6" s="5" t="s">
        <v>11</v>
      </c>
      <c r="J6" s="5" t="s">
        <v>11</v>
      </c>
    </row>
    <row r="7" spans="2:10" x14ac:dyDescent="0.2">
      <c r="B7" s="2" t="s">
        <v>2</v>
      </c>
      <c r="C7" s="68"/>
      <c r="D7" s="68"/>
      <c r="E7" s="68"/>
      <c r="F7" s="68"/>
      <c r="G7" s="68"/>
      <c r="I7" s="13">
        <f>Peer!F37</f>
        <v>1.5</v>
      </c>
      <c r="J7" s="14">
        <f>Industry!E37</f>
        <v>0.9</v>
      </c>
    </row>
    <row r="8" spans="2:10" x14ac:dyDescent="0.2">
      <c r="B8" s="2" t="s">
        <v>1</v>
      </c>
      <c r="C8" s="68"/>
      <c r="D8" s="68"/>
      <c r="E8" s="68"/>
      <c r="F8" s="68"/>
      <c r="G8" s="68"/>
      <c r="I8" s="13">
        <f>Peer!G37</f>
        <v>1.1000000000000001</v>
      </c>
      <c r="J8" s="14">
        <f>Industry!E39</f>
        <v>1.5</v>
      </c>
    </row>
    <row r="9" spans="2:10" x14ac:dyDescent="0.2">
      <c r="B9" s="2" t="s">
        <v>17</v>
      </c>
      <c r="C9" s="68"/>
      <c r="D9" s="68"/>
      <c r="E9" s="68"/>
      <c r="F9" s="68"/>
      <c r="G9" s="68"/>
      <c r="I9" s="13">
        <f>Peer!C37</f>
        <v>4.1900000000000004</v>
      </c>
      <c r="J9" s="13">
        <f>Industry!E33</f>
        <v>3.6</v>
      </c>
    </row>
    <row r="10" spans="2:10" x14ac:dyDescent="0.2">
      <c r="B10" s="2" t="s">
        <v>599</v>
      </c>
      <c r="C10" s="69"/>
      <c r="D10" s="69"/>
      <c r="E10" s="69"/>
      <c r="F10" s="69"/>
      <c r="G10" s="69"/>
      <c r="I10" s="16">
        <f>Peer!I37</f>
        <v>59.15</v>
      </c>
      <c r="J10" s="15">
        <f>Industry!E38</f>
        <v>60.6</v>
      </c>
    </row>
    <row r="11" spans="2:10" x14ac:dyDescent="0.2">
      <c r="B11" s="2" t="s">
        <v>3</v>
      </c>
      <c r="C11" s="68"/>
      <c r="D11" s="68"/>
      <c r="E11" s="68"/>
      <c r="F11" s="68"/>
      <c r="G11" s="68"/>
      <c r="I11" s="13">
        <f>Peer!B37</f>
        <v>0.75</v>
      </c>
      <c r="J11" s="14">
        <f>Industry!E32</f>
        <v>0.6</v>
      </c>
    </row>
    <row r="12" spans="2:10" x14ac:dyDescent="0.2">
      <c r="B12" s="2" t="s">
        <v>299</v>
      </c>
      <c r="C12" s="70"/>
      <c r="D12" s="70"/>
      <c r="E12" s="70"/>
      <c r="F12" s="70"/>
      <c r="G12" s="70"/>
      <c r="I12" s="17">
        <f>Peer!P37</f>
        <v>0.65339999999999998</v>
      </c>
      <c r="J12" s="14" t="str">
        <f>Industry!E49</f>
        <v>80.1%</v>
      </c>
    </row>
    <row r="13" spans="2:10" x14ac:dyDescent="0.2">
      <c r="B13" s="2" t="s">
        <v>15</v>
      </c>
      <c r="C13" s="68"/>
      <c r="D13" s="68"/>
      <c r="E13" s="68"/>
      <c r="F13" s="68"/>
      <c r="G13" s="68"/>
      <c r="I13" s="13">
        <f>Peer!L37</f>
        <v>47.74</v>
      </c>
      <c r="J13" s="14" t="str">
        <f>Industry!E50</f>
        <v>NM</v>
      </c>
    </row>
    <row r="14" spans="2:10" x14ac:dyDescent="0.2">
      <c r="B14" s="2" t="s">
        <v>10</v>
      </c>
      <c r="C14" s="68"/>
      <c r="D14" s="68"/>
      <c r="E14" s="68"/>
      <c r="F14" s="68"/>
      <c r="G14" s="68"/>
      <c r="I14" s="19">
        <f>1/(1-I12)</f>
        <v>2.8851702250432774</v>
      </c>
      <c r="J14" s="19">
        <f>1/(1-J12)</f>
        <v>5.0251256281407048</v>
      </c>
    </row>
    <row r="15" spans="2:10" x14ac:dyDescent="0.2">
      <c r="B15" s="2" t="s">
        <v>12</v>
      </c>
      <c r="C15" s="70"/>
      <c r="D15" s="70"/>
      <c r="E15" s="70"/>
      <c r="F15" s="70"/>
      <c r="G15" s="70"/>
      <c r="I15" s="17">
        <f>Peer!Q37</f>
        <v>-3.2000000000000001E-2</v>
      </c>
      <c r="J15" s="18">
        <f>Industry!E18</f>
        <v>6.8000000000000005E-2</v>
      </c>
    </row>
    <row r="17" spans="2:7" x14ac:dyDescent="0.2">
      <c r="B17" s="7" t="s">
        <v>13</v>
      </c>
      <c r="C17" s="8"/>
      <c r="D17" s="8"/>
      <c r="E17" s="8"/>
      <c r="F17" s="8"/>
      <c r="G17" s="8"/>
    </row>
    <row r="18" spans="2:7" x14ac:dyDescent="0.2">
      <c r="B18" s="2" t="s">
        <v>3</v>
      </c>
      <c r="C18" s="68"/>
      <c r="D18" s="68"/>
      <c r="E18" s="68"/>
      <c r="F18" s="68"/>
      <c r="G18" s="68"/>
    </row>
    <row r="19" spans="2:7" x14ac:dyDescent="0.2">
      <c r="B19" s="2" t="s">
        <v>10</v>
      </c>
      <c r="C19" s="68"/>
      <c r="D19" s="68"/>
      <c r="E19" s="68"/>
      <c r="F19" s="68"/>
      <c r="G19" s="68"/>
    </row>
    <row r="20" spans="2:7" x14ac:dyDescent="0.2">
      <c r="B20" s="9" t="s">
        <v>14</v>
      </c>
      <c r="C20" s="71"/>
      <c r="D20" s="71"/>
      <c r="E20" s="71"/>
      <c r="F20" s="71"/>
      <c r="G20" s="71"/>
    </row>
    <row r="21" spans="2:7" x14ac:dyDescent="0.2">
      <c r="B21" s="2" t="s">
        <v>12</v>
      </c>
      <c r="E21" s="70"/>
      <c r="F21" s="70"/>
      <c r="G21" s="70"/>
    </row>
    <row r="23" spans="2:7" x14ac:dyDescent="0.2">
      <c r="B23" s="2" t="s">
        <v>603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4E096-A1FD-4A42-83AA-5052ABA989C5}">
  <dimension ref="A1"/>
  <sheetViews>
    <sheetView zoomScale="145" zoomScaleNormal="145" workbookViewId="0">
      <selection activeCell="P8" sqref="P8"/>
    </sheetView>
  </sheetViews>
  <sheetFormatPr defaultRowHeight="12.75" x14ac:dyDescent="0.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E22FD-3CDF-472A-A2A3-176BA88C0302}">
  <sheetPr>
    <outlinePr summaryBelow="0" summaryRight="0"/>
    <pageSetUpPr autoPageBreaks="0"/>
  </sheetPr>
  <dimension ref="A5:IU53"/>
  <sheetViews>
    <sheetView workbookViewId="0">
      <selection activeCell="A53" sqref="A53"/>
    </sheetView>
  </sheetViews>
  <sheetFormatPr defaultRowHeight="11.25" x14ac:dyDescent="0.2"/>
  <cols>
    <col min="1" max="1" width="45.85546875" style="22" customWidth="1"/>
    <col min="2" max="7" width="14.85546875" style="22" customWidth="1"/>
    <col min="8" max="16384" width="9.140625" style="22"/>
  </cols>
  <sheetData>
    <row r="5" spans="1:255" ht="15.75" x14ac:dyDescent="0.2">
      <c r="A5" s="35" t="s">
        <v>328</v>
      </c>
    </row>
    <row r="7" spans="1:255" x14ac:dyDescent="0.2">
      <c r="A7" s="26"/>
      <c r="B7" s="33" t="s">
        <v>54</v>
      </c>
      <c r="C7" s="22" t="s">
        <v>53</v>
      </c>
      <c r="D7" s="26" t="s">
        <v>37</v>
      </c>
      <c r="E7" s="33" t="s">
        <v>52</v>
      </c>
      <c r="F7" s="22" t="s">
        <v>51</v>
      </c>
    </row>
    <row r="8" spans="1:255" x14ac:dyDescent="0.2">
      <c r="A8" s="26"/>
      <c r="B8" s="33" t="s">
        <v>50</v>
      </c>
      <c r="C8" s="22" t="s">
        <v>49</v>
      </c>
      <c r="D8" s="26" t="s">
        <v>37</v>
      </c>
      <c r="E8" s="33" t="s">
        <v>48</v>
      </c>
      <c r="F8" s="22" t="s">
        <v>327</v>
      </c>
    </row>
    <row r="9" spans="1:255" x14ac:dyDescent="0.2">
      <c r="A9" s="26"/>
      <c r="B9" s="33" t="s">
        <v>47</v>
      </c>
      <c r="C9" s="22" t="s">
        <v>46</v>
      </c>
      <c r="D9" s="26" t="s">
        <v>37</v>
      </c>
      <c r="E9" s="33" t="s">
        <v>45</v>
      </c>
      <c r="F9" s="22" t="s">
        <v>44</v>
      </c>
    </row>
    <row r="10" spans="1:255" x14ac:dyDescent="0.2">
      <c r="A10" s="26"/>
      <c r="B10" s="33" t="s">
        <v>43</v>
      </c>
      <c r="C10" s="22" t="s">
        <v>42</v>
      </c>
      <c r="D10" s="26" t="s">
        <v>37</v>
      </c>
      <c r="E10" s="33" t="s">
        <v>41</v>
      </c>
      <c r="F10" s="34" t="s">
        <v>40</v>
      </c>
    </row>
    <row r="11" spans="1:255" x14ac:dyDescent="0.2">
      <c r="A11" s="26"/>
      <c r="B11" s="33" t="s">
        <v>39</v>
      </c>
      <c r="C11" s="22" t="s">
        <v>38</v>
      </c>
      <c r="D11" s="26" t="s">
        <v>37</v>
      </c>
      <c r="E11" s="32"/>
      <c r="F11" s="32"/>
    </row>
    <row r="14" spans="1:255" x14ac:dyDescent="0.2">
      <c r="A14" s="31" t="s">
        <v>36</v>
      </c>
      <c r="B14" s="31"/>
      <c r="C14" s="31"/>
      <c r="D14" s="31"/>
      <c r="E14" s="31"/>
      <c r="F14" s="31"/>
      <c r="G14" s="31"/>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c r="IT14" s="30"/>
      <c r="IU14" s="30"/>
    </row>
    <row r="15" spans="1:255" ht="22.5" x14ac:dyDescent="0.2">
      <c r="A15" s="37" t="s">
        <v>35</v>
      </c>
      <c r="B15" s="38" t="s">
        <v>326</v>
      </c>
      <c r="C15" s="38" t="s">
        <v>325</v>
      </c>
      <c r="D15" s="38" t="s">
        <v>324</v>
      </c>
      <c r="E15" s="38" t="s">
        <v>323</v>
      </c>
      <c r="F15" s="38" t="s">
        <v>322</v>
      </c>
      <c r="G15" s="38" t="s">
        <v>321</v>
      </c>
    </row>
    <row r="16" spans="1:255" x14ac:dyDescent="0.2">
      <c r="A16" s="39" t="s">
        <v>7</v>
      </c>
      <c r="B16" s="40" t="s">
        <v>6</v>
      </c>
      <c r="C16" s="40" t="s">
        <v>6</v>
      </c>
      <c r="D16" s="40" t="s">
        <v>6</v>
      </c>
      <c r="E16" s="40" t="s">
        <v>6</v>
      </c>
      <c r="F16" s="40" t="s">
        <v>6</v>
      </c>
      <c r="G16" s="40" t="s">
        <v>6</v>
      </c>
    </row>
    <row r="17" spans="1:7" x14ac:dyDescent="0.2">
      <c r="A17" s="37" t="s">
        <v>34</v>
      </c>
      <c r="B17" s="38" t="s">
        <v>320</v>
      </c>
      <c r="C17" s="38" t="s">
        <v>320</v>
      </c>
      <c r="D17" s="38" t="s">
        <v>320</v>
      </c>
      <c r="E17" s="38" t="s">
        <v>320</v>
      </c>
      <c r="F17" s="38" t="s">
        <v>320</v>
      </c>
      <c r="G17" s="38" t="s">
        <v>320</v>
      </c>
    </row>
    <row r="18" spans="1:7" x14ac:dyDescent="0.2">
      <c r="A18" s="27" t="s">
        <v>33</v>
      </c>
      <c r="B18" s="26"/>
      <c r="C18" s="26"/>
      <c r="D18" s="26"/>
      <c r="E18" s="26"/>
      <c r="F18" s="26"/>
      <c r="G18" s="26"/>
    </row>
    <row r="19" spans="1:7" x14ac:dyDescent="0.2">
      <c r="A19" s="26" t="s">
        <v>316</v>
      </c>
      <c r="B19" s="29" t="s">
        <v>5</v>
      </c>
      <c r="C19" s="29" t="s">
        <v>5</v>
      </c>
      <c r="D19" s="29" t="s">
        <v>5</v>
      </c>
      <c r="E19" s="29">
        <v>1554</v>
      </c>
      <c r="F19" s="29">
        <v>4132</v>
      </c>
      <c r="G19" s="29">
        <v>4486</v>
      </c>
    </row>
    <row r="20" spans="1:7" x14ac:dyDescent="0.2">
      <c r="A20" s="26" t="s">
        <v>317</v>
      </c>
      <c r="B20" s="29" t="s">
        <v>5</v>
      </c>
      <c r="C20" s="29" t="s">
        <v>5</v>
      </c>
      <c r="D20" s="29" t="s">
        <v>5</v>
      </c>
      <c r="E20" s="29">
        <v>104</v>
      </c>
      <c r="F20" s="29">
        <v>302</v>
      </c>
      <c r="G20" s="29">
        <v>484</v>
      </c>
    </row>
    <row r="21" spans="1:7" x14ac:dyDescent="0.2">
      <c r="A21" s="26" t="s">
        <v>319</v>
      </c>
      <c r="B21" s="29" t="s">
        <v>5</v>
      </c>
      <c r="C21" s="29" t="s">
        <v>5</v>
      </c>
      <c r="D21" s="29">
        <v>55</v>
      </c>
      <c r="E21" s="29" t="s">
        <v>5</v>
      </c>
      <c r="F21" s="29" t="s">
        <v>5</v>
      </c>
      <c r="G21" s="29" t="s">
        <v>5</v>
      </c>
    </row>
    <row r="22" spans="1:7" x14ac:dyDescent="0.2">
      <c r="A22" s="27" t="s">
        <v>32</v>
      </c>
      <c r="B22" s="28"/>
      <c r="C22" s="28"/>
      <c r="D22" s="28"/>
      <c r="E22" s="28">
        <v>1658</v>
      </c>
      <c r="F22" s="28">
        <v>4434</v>
      </c>
      <c r="G22" s="28">
        <v>4970</v>
      </c>
    </row>
    <row r="23" spans="1:7" x14ac:dyDescent="0.2">
      <c r="A23" s="26"/>
      <c r="B23" s="26"/>
      <c r="C23" s="26"/>
      <c r="D23" s="26"/>
      <c r="E23" s="26"/>
      <c r="F23" s="26"/>
      <c r="G23" s="26"/>
    </row>
    <row r="24" spans="1:7" x14ac:dyDescent="0.2">
      <c r="A24" s="27" t="s">
        <v>31</v>
      </c>
      <c r="B24" s="26"/>
      <c r="C24" s="26"/>
      <c r="D24" s="26"/>
      <c r="E24" s="26"/>
      <c r="F24" s="26"/>
      <c r="G24" s="26"/>
    </row>
    <row r="25" spans="1:7" x14ac:dyDescent="0.2">
      <c r="A25" s="26" t="s">
        <v>318</v>
      </c>
      <c r="B25" s="29"/>
      <c r="C25" s="29"/>
      <c r="D25" s="29">
        <v>-520</v>
      </c>
      <c r="E25" s="29"/>
      <c r="F25" s="29"/>
      <c r="G25" s="29"/>
    </row>
    <row r="26" spans="1:7" x14ac:dyDescent="0.2">
      <c r="A26" s="26" t="s">
        <v>317</v>
      </c>
      <c r="B26" s="29"/>
      <c r="C26" s="29"/>
      <c r="D26" s="29"/>
      <c r="E26" s="29">
        <v>-115</v>
      </c>
      <c r="F26" s="29">
        <v>-314</v>
      </c>
      <c r="G26" s="29">
        <v>-477</v>
      </c>
    </row>
    <row r="27" spans="1:7" x14ac:dyDescent="0.2">
      <c r="A27" s="26" t="s">
        <v>316</v>
      </c>
      <c r="B27" s="29"/>
      <c r="C27" s="29"/>
      <c r="D27" s="29"/>
      <c r="E27" s="29">
        <v>-4666</v>
      </c>
      <c r="F27" s="29">
        <v>-6150</v>
      </c>
      <c r="G27" s="29">
        <v>-5693</v>
      </c>
    </row>
    <row r="28" spans="1:7" x14ac:dyDescent="0.2">
      <c r="A28" s="26" t="s">
        <v>315</v>
      </c>
      <c r="B28" s="29">
        <v>-108</v>
      </c>
      <c r="C28" s="29">
        <v>-255</v>
      </c>
      <c r="D28" s="29">
        <v>-1242</v>
      </c>
      <c r="E28" s="29">
        <v>-1789</v>
      </c>
      <c r="F28" s="29">
        <v>-1714</v>
      </c>
      <c r="G28" s="29">
        <v>-1876</v>
      </c>
    </row>
    <row r="29" spans="1:7" x14ac:dyDescent="0.2">
      <c r="A29" s="26" t="s">
        <v>30</v>
      </c>
      <c r="B29" s="29">
        <v>-301</v>
      </c>
      <c r="C29" s="29">
        <v>-766</v>
      </c>
      <c r="D29" s="29">
        <v>-1850</v>
      </c>
      <c r="E29" s="29">
        <v>-1944</v>
      </c>
      <c r="F29" s="29">
        <v>-1995</v>
      </c>
      <c r="G29" s="29">
        <v>-1613</v>
      </c>
    </row>
    <row r="30" spans="1:7" x14ac:dyDescent="0.2">
      <c r="A30" s="26" t="s">
        <v>314</v>
      </c>
      <c r="B30" s="29" t="s">
        <v>5</v>
      </c>
      <c r="C30" s="29" t="s">
        <v>5</v>
      </c>
      <c r="D30" s="29">
        <v>-663</v>
      </c>
      <c r="E30" s="29" t="s">
        <v>5</v>
      </c>
      <c r="F30" s="29" t="s">
        <v>5</v>
      </c>
      <c r="G30" s="29" t="s">
        <v>5</v>
      </c>
    </row>
    <row r="31" spans="1:7" x14ac:dyDescent="0.2">
      <c r="A31" s="26" t="s">
        <v>29</v>
      </c>
      <c r="B31" s="29">
        <v>-34</v>
      </c>
      <c r="C31" s="29">
        <v>-8</v>
      </c>
      <c r="D31" s="29">
        <v>-29</v>
      </c>
      <c r="E31" s="29">
        <v>-103</v>
      </c>
      <c r="F31" s="29">
        <v>-220</v>
      </c>
      <c r="G31" s="29">
        <v>-318</v>
      </c>
    </row>
    <row r="32" spans="1:7" x14ac:dyDescent="0.2">
      <c r="A32" s="26" t="s">
        <v>313</v>
      </c>
      <c r="B32" s="29">
        <v>18</v>
      </c>
      <c r="C32" s="29">
        <v>10</v>
      </c>
      <c r="D32" s="29">
        <v>3</v>
      </c>
      <c r="E32" s="29">
        <v>193</v>
      </c>
      <c r="F32" s="29">
        <v>522</v>
      </c>
      <c r="G32" s="29">
        <v>385</v>
      </c>
    </row>
    <row r="33" spans="1:7" x14ac:dyDescent="0.2">
      <c r="A33" s="26" t="s">
        <v>312</v>
      </c>
      <c r="B33" s="29">
        <v>-1</v>
      </c>
      <c r="C33" s="29">
        <v>1</v>
      </c>
      <c r="D33" s="29">
        <v>-1</v>
      </c>
      <c r="E33" s="29">
        <v>18</v>
      </c>
      <c r="F33" s="29">
        <v>6</v>
      </c>
      <c r="G33" s="29">
        <v>-7</v>
      </c>
    </row>
    <row r="34" spans="1:7" x14ac:dyDescent="0.2">
      <c r="A34" s="26" t="s">
        <v>311</v>
      </c>
      <c r="B34" s="29" t="s">
        <v>5</v>
      </c>
      <c r="C34" s="29" t="s">
        <v>5</v>
      </c>
      <c r="D34" s="29">
        <v>-441</v>
      </c>
      <c r="E34" s="29" t="s">
        <v>5</v>
      </c>
      <c r="F34" s="29" t="s">
        <v>5</v>
      </c>
      <c r="G34" s="29">
        <v>-112</v>
      </c>
    </row>
    <row r="35" spans="1:7" x14ac:dyDescent="0.2">
      <c r="A35" s="27" t="s">
        <v>28</v>
      </c>
      <c r="B35" s="28">
        <v>-426</v>
      </c>
      <c r="C35" s="28">
        <v>-1018</v>
      </c>
      <c r="D35" s="28">
        <v>-4688</v>
      </c>
      <c r="E35" s="28">
        <v>-6748</v>
      </c>
      <c r="F35" s="28">
        <v>-5431</v>
      </c>
      <c r="G35" s="28">
        <v>-4741</v>
      </c>
    </row>
    <row r="36" spans="1:7" x14ac:dyDescent="0.2">
      <c r="A36" s="26"/>
      <c r="B36" s="26"/>
      <c r="C36" s="26"/>
      <c r="D36" s="26"/>
      <c r="E36" s="26"/>
      <c r="F36" s="26"/>
      <c r="G36" s="26"/>
    </row>
    <row r="37" spans="1:7" x14ac:dyDescent="0.2">
      <c r="A37" s="27" t="s">
        <v>27</v>
      </c>
      <c r="B37" s="26"/>
      <c r="C37" s="26"/>
      <c r="D37" s="26"/>
      <c r="E37" s="26"/>
      <c r="F37" s="26"/>
      <c r="G37" s="26"/>
    </row>
    <row r="38" spans="1:7" x14ac:dyDescent="0.2">
      <c r="A38" s="26" t="s">
        <v>26</v>
      </c>
      <c r="B38" s="29" t="s">
        <v>5</v>
      </c>
      <c r="C38" s="29" t="s">
        <v>5</v>
      </c>
      <c r="D38" s="29" t="s">
        <v>5</v>
      </c>
      <c r="E38" s="29">
        <v>-4</v>
      </c>
      <c r="F38" s="29">
        <v>-1</v>
      </c>
      <c r="G38" s="29">
        <v>-5</v>
      </c>
    </row>
    <row r="39" spans="1:7" x14ac:dyDescent="0.2">
      <c r="A39" s="26" t="s">
        <v>310</v>
      </c>
      <c r="B39" s="29" t="s">
        <v>5</v>
      </c>
      <c r="C39" s="29" t="s">
        <v>5</v>
      </c>
      <c r="D39" s="29" t="s">
        <v>5</v>
      </c>
      <c r="E39" s="29" t="s">
        <v>5</v>
      </c>
      <c r="F39" s="29" t="s">
        <v>5</v>
      </c>
      <c r="G39" s="29">
        <v>-1</v>
      </c>
    </row>
    <row r="40" spans="1:7" x14ac:dyDescent="0.2">
      <c r="A40" s="27" t="s">
        <v>25</v>
      </c>
      <c r="B40" s="28">
        <v>-426</v>
      </c>
      <c r="C40" s="28">
        <v>-1018</v>
      </c>
      <c r="D40" s="28">
        <v>-4688</v>
      </c>
      <c r="E40" s="28">
        <v>-6752</v>
      </c>
      <c r="F40" s="28">
        <v>-5432</v>
      </c>
      <c r="G40" s="28">
        <v>-4747</v>
      </c>
    </row>
    <row r="41" spans="1:7" x14ac:dyDescent="0.2">
      <c r="A41" s="26"/>
      <c r="B41" s="26"/>
      <c r="C41" s="26"/>
      <c r="D41" s="26"/>
      <c r="E41" s="26"/>
      <c r="F41" s="26"/>
      <c r="G41" s="26"/>
    </row>
    <row r="42" spans="1:7" x14ac:dyDescent="0.2">
      <c r="A42" s="27" t="s">
        <v>24</v>
      </c>
      <c r="B42" s="26"/>
      <c r="C42" s="26"/>
      <c r="D42" s="26"/>
      <c r="E42" s="26"/>
      <c r="F42" s="26"/>
      <c r="G42" s="26"/>
    </row>
    <row r="43" spans="1:7" x14ac:dyDescent="0.2">
      <c r="A43" s="26" t="s">
        <v>309</v>
      </c>
      <c r="B43" s="29" t="s">
        <v>5</v>
      </c>
      <c r="C43" s="29">
        <v>-1</v>
      </c>
      <c r="D43" s="29" t="s">
        <v>5</v>
      </c>
      <c r="E43" s="29" t="s">
        <v>5</v>
      </c>
      <c r="F43" s="29" t="s">
        <v>5</v>
      </c>
      <c r="G43" s="29" t="s">
        <v>5</v>
      </c>
    </row>
    <row r="44" spans="1:7" x14ac:dyDescent="0.2">
      <c r="A44" s="27" t="s">
        <v>308</v>
      </c>
      <c r="B44" s="28">
        <v>-426</v>
      </c>
      <c r="C44" s="28">
        <v>-1019</v>
      </c>
      <c r="D44" s="28" t="s">
        <v>5</v>
      </c>
      <c r="E44" s="28" t="s">
        <v>5</v>
      </c>
      <c r="F44" s="28" t="s">
        <v>5</v>
      </c>
      <c r="G44" s="28" t="s">
        <v>5</v>
      </c>
    </row>
    <row r="45" spans="1:7" x14ac:dyDescent="0.2">
      <c r="A45" s="26"/>
      <c r="B45" s="26"/>
      <c r="C45" s="26"/>
      <c r="D45" s="26"/>
      <c r="E45" s="26"/>
      <c r="F45" s="26"/>
      <c r="G45" s="26"/>
    </row>
    <row r="46" spans="1:7" x14ac:dyDescent="0.2">
      <c r="A46" s="27" t="s">
        <v>23</v>
      </c>
      <c r="B46" s="26"/>
      <c r="C46" s="26"/>
      <c r="D46" s="26"/>
      <c r="E46" s="26"/>
      <c r="F46" s="26"/>
      <c r="G46" s="26"/>
    </row>
    <row r="47" spans="1:7" x14ac:dyDescent="0.2">
      <c r="A47" s="26" t="s">
        <v>22</v>
      </c>
      <c r="B47" s="25" t="s">
        <v>5</v>
      </c>
      <c r="C47" s="25" t="s">
        <v>5</v>
      </c>
      <c r="D47" s="25">
        <v>-465</v>
      </c>
      <c r="E47" s="25">
        <v>-3123</v>
      </c>
      <c r="F47" s="25">
        <v>-2030</v>
      </c>
      <c r="G47" s="25">
        <v>-1200</v>
      </c>
    </row>
    <row r="48" spans="1:7" x14ac:dyDescent="0.2">
      <c r="A48" s="26" t="s">
        <v>21</v>
      </c>
      <c r="B48" s="25">
        <v>-409</v>
      </c>
      <c r="C48" s="25">
        <v>-1021</v>
      </c>
      <c r="D48" s="25">
        <v>-4220</v>
      </c>
      <c r="E48" s="25">
        <v>-6856</v>
      </c>
      <c r="F48" s="25">
        <v>-5739</v>
      </c>
      <c r="G48" s="25">
        <v>-4689</v>
      </c>
    </row>
    <row r="49" spans="1:7" x14ac:dyDescent="0.2">
      <c r="A49" s="26" t="s">
        <v>20</v>
      </c>
      <c r="B49" s="25">
        <v>-4.3499999999999996</v>
      </c>
      <c r="C49" s="25">
        <v>-10.09</v>
      </c>
      <c r="D49" s="25">
        <v>-22.98</v>
      </c>
      <c r="E49" s="25">
        <v>-7.4</v>
      </c>
      <c r="F49" s="25">
        <v>-5.74</v>
      </c>
      <c r="G49" s="25">
        <v>-4.6900000000000004</v>
      </c>
    </row>
    <row r="50" spans="1:7" x14ac:dyDescent="0.2">
      <c r="A50" s="26" t="s">
        <v>307</v>
      </c>
      <c r="B50" s="25">
        <v>-4.3499999999999996</v>
      </c>
      <c r="C50" s="25">
        <v>-10.09</v>
      </c>
      <c r="D50" s="25">
        <v>-22.98</v>
      </c>
      <c r="E50" s="25">
        <v>-7.4</v>
      </c>
      <c r="F50" s="25">
        <v>-5.74</v>
      </c>
      <c r="G50" s="25">
        <v>-4.6900000000000004</v>
      </c>
    </row>
    <row r="51" spans="1:7" x14ac:dyDescent="0.2">
      <c r="A51" s="24"/>
      <c r="B51" s="24"/>
      <c r="C51" s="24"/>
      <c r="D51" s="24"/>
      <c r="E51" s="24"/>
      <c r="F51" s="24"/>
      <c r="G51" s="24"/>
    </row>
    <row r="52" spans="1:7" x14ac:dyDescent="0.2">
      <c r="A52" s="22" t="s">
        <v>19</v>
      </c>
    </row>
    <row r="53" spans="1:7" x14ac:dyDescent="0.2">
      <c r="A53" s="23" t="s">
        <v>18</v>
      </c>
    </row>
  </sheetData>
  <pageMargins left="0.2" right="0.2" top="0.5" bottom="0.5" header="0.5" footer="0.5"/>
  <pageSetup fitToWidth="0" fitToHeight="0" orientation="landscape" horizontalDpi="0" verticalDpi="0"/>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0AFA3-0243-418A-961B-C053D2923329}">
  <sheetPr>
    <outlinePr summaryBelow="0" summaryRight="0"/>
    <pageSetUpPr autoPageBreaks="0"/>
  </sheetPr>
  <dimension ref="A5:IU57"/>
  <sheetViews>
    <sheetView workbookViewId="0">
      <selection activeCell="A14" sqref="A14"/>
    </sheetView>
  </sheetViews>
  <sheetFormatPr defaultRowHeight="11.25" x14ac:dyDescent="0.2"/>
  <cols>
    <col min="1" max="1" width="45.85546875" style="22" customWidth="1"/>
    <col min="2" max="7" width="14.85546875" style="22" customWidth="1"/>
    <col min="8" max="16384" width="9.140625" style="22"/>
  </cols>
  <sheetData>
    <row r="5" spans="1:255" ht="15.75" x14ac:dyDescent="0.2">
      <c r="A5" s="35" t="s">
        <v>346</v>
      </c>
    </row>
    <row r="7" spans="1:255" x14ac:dyDescent="0.2">
      <c r="A7" s="26"/>
      <c r="B7" s="33" t="s">
        <v>54</v>
      </c>
      <c r="C7" s="22" t="s">
        <v>53</v>
      </c>
      <c r="D7" s="26" t="s">
        <v>37</v>
      </c>
      <c r="E7" s="33" t="s">
        <v>52</v>
      </c>
      <c r="F7" s="22" t="s">
        <v>51</v>
      </c>
    </row>
    <row r="8" spans="1:255" x14ac:dyDescent="0.2">
      <c r="A8" s="26"/>
      <c r="B8" s="33" t="s">
        <v>50</v>
      </c>
      <c r="C8" s="22" t="s">
        <v>49</v>
      </c>
      <c r="D8" s="26" t="s">
        <v>37</v>
      </c>
      <c r="E8" s="33" t="s">
        <v>48</v>
      </c>
      <c r="F8" s="22" t="s">
        <v>327</v>
      </c>
    </row>
    <row r="9" spans="1:255" x14ac:dyDescent="0.2">
      <c r="A9" s="26"/>
      <c r="B9" s="33" t="s">
        <v>47</v>
      </c>
      <c r="C9" s="22" t="s">
        <v>46</v>
      </c>
      <c r="D9" s="26" t="s">
        <v>37</v>
      </c>
      <c r="E9" s="33" t="s">
        <v>45</v>
      </c>
      <c r="F9" s="22" t="s">
        <v>44</v>
      </c>
    </row>
    <row r="10" spans="1:255" x14ac:dyDescent="0.2">
      <c r="A10" s="26"/>
      <c r="B10" s="33" t="s">
        <v>43</v>
      </c>
      <c r="C10" s="22" t="s">
        <v>42</v>
      </c>
      <c r="D10" s="26" t="s">
        <v>37</v>
      </c>
      <c r="E10" s="33" t="s">
        <v>41</v>
      </c>
      <c r="F10" s="34" t="s">
        <v>40</v>
      </c>
    </row>
    <row r="11" spans="1:255" x14ac:dyDescent="0.2">
      <c r="A11" s="26"/>
      <c r="B11" s="33" t="s">
        <v>39</v>
      </c>
      <c r="C11" s="22" t="s">
        <v>38</v>
      </c>
      <c r="D11" s="26" t="s">
        <v>37</v>
      </c>
      <c r="E11" s="32"/>
      <c r="F11" s="32"/>
    </row>
    <row r="14" spans="1:255" x14ac:dyDescent="0.2">
      <c r="A14" s="31" t="s">
        <v>72</v>
      </c>
      <c r="B14" s="31"/>
      <c r="C14" s="31"/>
      <c r="D14" s="31"/>
      <c r="E14" s="31"/>
      <c r="F14" s="31"/>
      <c r="G14" s="31"/>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c r="IT14" s="30"/>
      <c r="IU14" s="30"/>
    </row>
    <row r="15" spans="1:255" ht="22.5" x14ac:dyDescent="0.2">
      <c r="A15" s="37" t="s">
        <v>71</v>
      </c>
      <c r="B15" s="41">
        <v>43830</v>
      </c>
      <c r="C15" s="41">
        <v>44196</v>
      </c>
      <c r="D15" s="41">
        <v>44561</v>
      </c>
      <c r="E15" s="41">
        <v>44926</v>
      </c>
      <c r="F15" s="41">
        <v>45291</v>
      </c>
      <c r="G15" s="41">
        <v>45657</v>
      </c>
    </row>
    <row r="16" spans="1:255" x14ac:dyDescent="0.2">
      <c r="A16" s="39" t="s">
        <v>7</v>
      </c>
      <c r="B16" s="40" t="s">
        <v>6</v>
      </c>
      <c r="C16" s="40" t="s">
        <v>6</v>
      </c>
      <c r="D16" s="40" t="s">
        <v>6</v>
      </c>
      <c r="E16" s="40" t="s">
        <v>6</v>
      </c>
      <c r="F16" s="40" t="s">
        <v>6</v>
      </c>
      <c r="G16" s="40" t="s">
        <v>6</v>
      </c>
    </row>
    <row r="17" spans="1:7" x14ac:dyDescent="0.2">
      <c r="A17" s="37" t="s">
        <v>34</v>
      </c>
      <c r="B17" s="38" t="s">
        <v>320</v>
      </c>
      <c r="C17" s="38" t="s">
        <v>320</v>
      </c>
      <c r="D17" s="38" t="s">
        <v>320</v>
      </c>
      <c r="E17" s="38" t="s">
        <v>320</v>
      </c>
      <c r="F17" s="38" t="s">
        <v>320</v>
      </c>
      <c r="G17" s="38" t="s">
        <v>320</v>
      </c>
    </row>
    <row r="18" spans="1:7" x14ac:dyDescent="0.2">
      <c r="A18" s="27" t="s">
        <v>70</v>
      </c>
      <c r="B18" s="26"/>
      <c r="C18" s="26"/>
      <c r="D18" s="26"/>
      <c r="E18" s="26"/>
      <c r="F18" s="26"/>
      <c r="G18" s="26"/>
    </row>
    <row r="19" spans="1:7" x14ac:dyDescent="0.2">
      <c r="A19" s="26" t="s">
        <v>69</v>
      </c>
      <c r="B19" s="29">
        <v>2264</v>
      </c>
      <c r="C19" s="29">
        <v>2979</v>
      </c>
      <c r="D19" s="29">
        <v>18133</v>
      </c>
      <c r="E19" s="29">
        <v>11568</v>
      </c>
      <c r="F19" s="29">
        <v>7857</v>
      </c>
      <c r="G19" s="29">
        <v>5294</v>
      </c>
    </row>
    <row r="20" spans="1:7" x14ac:dyDescent="0.2">
      <c r="A20" s="26" t="s">
        <v>345</v>
      </c>
      <c r="B20" s="29" t="s">
        <v>5</v>
      </c>
      <c r="C20" s="29" t="s">
        <v>5</v>
      </c>
      <c r="D20" s="29" t="s">
        <v>5</v>
      </c>
      <c r="E20" s="29" t="s">
        <v>5</v>
      </c>
      <c r="F20" s="29">
        <v>1511</v>
      </c>
      <c r="G20" s="29">
        <v>2406</v>
      </c>
    </row>
    <row r="21" spans="1:7" x14ac:dyDescent="0.2">
      <c r="A21" s="26" t="s">
        <v>344</v>
      </c>
      <c r="B21" s="29" t="s">
        <v>5</v>
      </c>
      <c r="C21" s="29">
        <v>6</v>
      </c>
      <c r="D21" s="29">
        <v>26</v>
      </c>
      <c r="E21" s="29">
        <v>102</v>
      </c>
      <c r="F21" s="29">
        <v>161</v>
      </c>
      <c r="G21" s="29">
        <v>443</v>
      </c>
    </row>
    <row r="22" spans="1:7" x14ac:dyDescent="0.2">
      <c r="A22" s="26" t="s">
        <v>343</v>
      </c>
      <c r="B22" s="29"/>
      <c r="C22" s="29"/>
      <c r="D22" s="29">
        <v>274</v>
      </c>
      <c r="E22" s="29">
        <v>1348</v>
      </c>
      <c r="F22" s="29">
        <v>2620</v>
      </c>
      <c r="G22" s="29">
        <v>2248</v>
      </c>
    </row>
    <row r="23" spans="1:7" x14ac:dyDescent="0.2">
      <c r="A23" s="26" t="s">
        <v>342</v>
      </c>
      <c r="B23" s="29">
        <v>29</v>
      </c>
      <c r="C23" s="29">
        <v>31</v>
      </c>
      <c r="D23" s="29">
        <v>126</v>
      </c>
      <c r="E23" s="29">
        <v>112</v>
      </c>
      <c r="F23" s="29">
        <v>164</v>
      </c>
      <c r="G23" s="29">
        <v>192</v>
      </c>
    </row>
    <row r="24" spans="1:7" x14ac:dyDescent="0.2">
      <c r="A24" s="27" t="s">
        <v>68</v>
      </c>
      <c r="B24" s="28">
        <v>2293</v>
      </c>
      <c r="C24" s="28">
        <v>3016</v>
      </c>
      <c r="D24" s="28">
        <v>18559</v>
      </c>
      <c r="E24" s="28">
        <v>13130</v>
      </c>
      <c r="F24" s="28">
        <v>12313</v>
      </c>
      <c r="G24" s="28">
        <v>10583</v>
      </c>
    </row>
    <row r="25" spans="1:7" x14ac:dyDescent="0.2">
      <c r="A25" s="26"/>
      <c r="B25" s="26"/>
      <c r="C25" s="26"/>
      <c r="D25" s="26"/>
      <c r="E25" s="26"/>
      <c r="F25" s="26"/>
      <c r="G25" s="26"/>
    </row>
    <row r="26" spans="1:7" x14ac:dyDescent="0.2">
      <c r="A26" s="27" t="s">
        <v>67</v>
      </c>
      <c r="B26" s="26"/>
      <c r="C26" s="26"/>
      <c r="D26" s="26"/>
      <c r="E26" s="26"/>
      <c r="F26" s="26"/>
      <c r="G26" s="26"/>
    </row>
    <row r="27" spans="1:7" x14ac:dyDescent="0.2">
      <c r="A27" s="26" t="s">
        <v>341</v>
      </c>
      <c r="B27" s="29"/>
      <c r="C27" s="29">
        <v>80</v>
      </c>
      <c r="D27" s="29">
        <v>228</v>
      </c>
      <c r="E27" s="29">
        <v>330</v>
      </c>
      <c r="F27" s="29">
        <v>356</v>
      </c>
      <c r="G27" s="29">
        <v>416</v>
      </c>
    </row>
    <row r="28" spans="1:7" x14ac:dyDescent="0.2">
      <c r="A28" s="26" t="s">
        <v>340</v>
      </c>
      <c r="B28" s="29">
        <v>313</v>
      </c>
      <c r="C28" s="29">
        <v>1445</v>
      </c>
      <c r="D28" s="29">
        <v>3183</v>
      </c>
      <c r="E28" s="29">
        <v>3758</v>
      </c>
      <c r="F28" s="29">
        <v>3874</v>
      </c>
      <c r="G28" s="29">
        <v>3965</v>
      </c>
    </row>
    <row r="29" spans="1:7" x14ac:dyDescent="0.2">
      <c r="A29" s="26" t="s">
        <v>339</v>
      </c>
      <c r="B29" s="29">
        <v>27</v>
      </c>
      <c r="C29" s="29">
        <v>61</v>
      </c>
      <c r="D29" s="29">
        <v>324</v>
      </c>
      <c r="E29" s="29">
        <v>658</v>
      </c>
      <c r="F29" s="29">
        <v>235</v>
      </c>
      <c r="G29" s="29">
        <v>446</v>
      </c>
    </row>
    <row r="30" spans="1:7" x14ac:dyDescent="0.2">
      <c r="A30" s="27" t="s">
        <v>66</v>
      </c>
      <c r="B30" s="28">
        <v>2633</v>
      </c>
      <c r="C30" s="28">
        <v>4602</v>
      </c>
      <c r="D30" s="28">
        <v>22294</v>
      </c>
      <c r="E30" s="28">
        <v>17876</v>
      </c>
      <c r="F30" s="28">
        <v>16778</v>
      </c>
      <c r="G30" s="28">
        <v>15410</v>
      </c>
    </row>
    <row r="31" spans="1:7" x14ac:dyDescent="0.2">
      <c r="A31" s="26"/>
      <c r="B31" s="26"/>
      <c r="C31" s="26"/>
      <c r="D31" s="26"/>
      <c r="E31" s="26"/>
      <c r="F31" s="26"/>
      <c r="G31" s="26"/>
    </row>
    <row r="32" spans="1:7" x14ac:dyDescent="0.2">
      <c r="A32" s="27" t="s">
        <v>65</v>
      </c>
      <c r="B32" s="26"/>
      <c r="C32" s="26"/>
      <c r="D32" s="26"/>
      <c r="E32" s="26"/>
      <c r="F32" s="26"/>
      <c r="G32" s="26"/>
    </row>
    <row r="33" spans="1:7" x14ac:dyDescent="0.2">
      <c r="A33" s="26" t="s">
        <v>64</v>
      </c>
      <c r="B33" s="29">
        <v>27</v>
      </c>
      <c r="C33" s="29">
        <v>90</v>
      </c>
      <c r="D33" s="29">
        <v>483</v>
      </c>
      <c r="E33" s="29">
        <v>1000</v>
      </c>
      <c r="F33" s="29">
        <v>981</v>
      </c>
      <c r="G33" s="29">
        <v>499</v>
      </c>
    </row>
    <row r="34" spans="1:7" x14ac:dyDescent="0.2">
      <c r="A34" s="26" t="s">
        <v>338</v>
      </c>
      <c r="B34" s="29">
        <v>137</v>
      </c>
      <c r="C34" s="29">
        <v>443</v>
      </c>
      <c r="D34" s="29">
        <v>667</v>
      </c>
      <c r="E34" s="29">
        <v>1154</v>
      </c>
      <c r="F34" s="29">
        <v>1145</v>
      </c>
      <c r="G34" s="29">
        <v>835</v>
      </c>
    </row>
    <row r="35" spans="1:7" x14ac:dyDescent="0.2">
      <c r="A35" s="26" t="s">
        <v>337</v>
      </c>
      <c r="B35" s="29" t="s">
        <v>5</v>
      </c>
      <c r="C35" s="29">
        <v>28</v>
      </c>
      <c r="D35" s="29" t="s">
        <v>5</v>
      </c>
      <c r="E35" s="29" t="s">
        <v>5</v>
      </c>
      <c r="F35" s="29" t="s">
        <v>5</v>
      </c>
      <c r="G35" s="29" t="s">
        <v>5</v>
      </c>
    </row>
    <row r="36" spans="1:7" x14ac:dyDescent="0.2">
      <c r="A36" s="26" t="s">
        <v>336</v>
      </c>
      <c r="B36" s="29">
        <v>18</v>
      </c>
      <c r="C36" s="29">
        <v>28</v>
      </c>
      <c r="D36" s="29" t="s">
        <v>5</v>
      </c>
      <c r="E36" s="29" t="s">
        <v>5</v>
      </c>
      <c r="F36" s="29" t="s">
        <v>5</v>
      </c>
      <c r="G36" s="29" t="s">
        <v>5</v>
      </c>
    </row>
    <row r="37" spans="1:7" x14ac:dyDescent="0.2">
      <c r="A37" s="26" t="s">
        <v>335</v>
      </c>
      <c r="B37" s="29">
        <v>3</v>
      </c>
      <c r="C37" s="29">
        <v>22</v>
      </c>
      <c r="D37" s="29">
        <v>163</v>
      </c>
      <c r="E37" s="29">
        <v>270</v>
      </c>
      <c r="F37" s="29" t="s">
        <v>5</v>
      </c>
      <c r="G37" s="29" t="s">
        <v>5</v>
      </c>
    </row>
    <row r="38" spans="1:7" x14ac:dyDescent="0.2">
      <c r="A38" s="26" t="s">
        <v>334</v>
      </c>
      <c r="B38" s="29" t="s">
        <v>5</v>
      </c>
      <c r="C38" s="29" t="s">
        <v>5</v>
      </c>
      <c r="D38" s="29" t="s">
        <v>5</v>
      </c>
      <c r="E38" s="29" t="s">
        <v>5</v>
      </c>
      <c r="F38" s="29">
        <v>361</v>
      </c>
      <c r="G38" s="29">
        <v>917</v>
      </c>
    </row>
    <row r="39" spans="1:7" x14ac:dyDescent="0.2">
      <c r="A39" s="27" t="s">
        <v>63</v>
      </c>
      <c r="B39" s="28">
        <v>185</v>
      </c>
      <c r="C39" s="28">
        <v>611</v>
      </c>
      <c r="D39" s="28">
        <v>1313</v>
      </c>
      <c r="E39" s="28">
        <v>2424</v>
      </c>
      <c r="F39" s="28">
        <v>2487</v>
      </c>
      <c r="G39" s="28">
        <v>2251</v>
      </c>
    </row>
    <row r="40" spans="1:7" x14ac:dyDescent="0.2">
      <c r="A40" s="26"/>
      <c r="B40" s="26"/>
      <c r="C40" s="26"/>
      <c r="D40" s="26"/>
      <c r="E40" s="26"/>
      <c r="F40" s="26"/>
      <c r="G40" s="26"/>
    </row>
    <row r="41" spans="1:7" x14ac:dyDescent="0.2">
      <c r="A41" s="27" t="s">
        <v>62</v>
      </c>
      <c r="B41" s="26"/>
      <c r="C41" s="26"/>
      <c r="D41" s="26"/>
      <c r="E41" s="26"/>
      <c r="F41" s="26"/>
      <c r="G41" s="26"/>
    </row>
    <row r="42" spans="1:7" x14ac:dyDescent="0.2">
      <c r="A42" s="26" t="s">
        <v>333</v>
      </c>
      <c r="B42" s="29">
        <v>71</v>
      </c>
      <c r="C42" s="29">
        <v>47</v>
      </c>
      <c r="D42" s="29">
        <v>1226</v>
      </c>
      <c r="E42" s="29">
        <v>1231</v>
      </c>
      <c r="F42" s="29">
        <v>4431</v>
      </c>
      <c r="G42" s="29">
        <v>4441</v>
      </c>
    </row>
    <row r="43" spans="1:7" x14ac:dyDescent="0.2">
      <c r="A43" s="26" t="s">
        <v>332</v>
      </c>
      <c r="B43" s="29" t="s">
        <v>5</v>
      </c>
      <c r="C43" s="29">
        <v>83</v>
      </c>
      <c r="D43" s="29">
        <v>218</v>
      </c>
      <c r="E43" s="29">
        <v>311</v>
      </c>
      <c r="F43" s="29">
        <v>324</v>
      </c>
      <c r="G43" s="29">
        <v>379</v>
      </c>
    </row>
    <row r="44" spans="1:7" x14ac:dyDescent="0.2">
      <c r="A44" s="26" t="s">
        <v>331</v>
      </c>
      <c r="B44" s="29" t="s">
        <v>5</v>
      </c>
      <c r="C44" s="29" t="s">
        <v>5</v>
      </c>
      <c r="D44" s="29" t="s">
        <v>5</v>
      </c>
      <c r="E44" s="29" t="s">
        <v>5</v>
      </c>
      <c r="F44" s="29" t="s">
        <v>5</v>
      </c>
      <c r="G44" s="29">
        <v>4</v>
      </c>
    </row>
    <row r="45" spans="1:7" x14ac:dyDescent="0.2">
      <c r="A45" s="26" t="s">
        <v>300</v>
      </c>
      <c r="B45" s="29">
        <v>2750</v>
      </c>
      <c r="C45" s="29">
        <v>5244</v>
      </c>
      <c r="D45" s="29" t="s">
        <v>5</v>
      </c>
      <c r="E45" s="29" t="s">
        <v>5</v>
      </c>
      <c r="F45" s="29" t="s">
        <v>5</v>
      </c>
      <c r="G45" s="29" t="s">
        <v>5</v>
      </c>
    </row>
    <row r="46" spans="1:7" x14ac:dyDescent="0.2">
      <c r="A46" s="26" t="s">
        <v>330</v>
      </c>
      <c r="B46" s="29">
        <v>2</v>
      </c>
      <c r="C46" s="29">
        <v>1</v>
      </c>
      <c r="D46" s="29">
        <v>23</v>
      </c>
      <c r="E46" s="29">
        <v>111</v>
      </c>
      <c r="F46" s="29">
        <v>395</v>
      </c>
      <c r="G46" s="29">
        <v>1777</v>
      </c>
    </row>
    <row r="47" spans="1:7" x14ac:dyDescent="0.2">
      <c r="A47" s="26"/>
      <c r="B47" s="26"/>
      <c r="C47" s="26"/>
      <c r="D47" s="26"/>
      <c r="E47" s="26"/>
      <c r="F47" s="26"/>
      <c r="G47" s="26"/>
    </row>
    <row r="48" spans="1:7" x14ac:dyDescent="0.2">
      <c r="A48" s="27" t="s">
        <v>61</v>
      </c>
      <c r="B48" s="26"/>
      <c r="C48" s="26"/>
      <c r="D48" s="26"/>
      <c r="E48" s="26"/>
      <c r="F48" s="26"/>
      <c r="G48" s="26"/>
    </row>
    <row r="49" spans="1:7" x14ac:dyDescent="0.2">
      <c r="A49" s="26" t="s">
        <v>60</v>
      </c>
      <c r="B49" s="29" t="s">
        <v>5</v>
      </c>
      <c r="C49" s="29" t="s">
        <v>5</v>
      </c>
      <c r="D49" s="29">
        <v>1</v>
      </c>
      <c r="E49" s="29">
        <v>1</v>
      </c>
      <c r="F49" s="29">
        <v>1</v>
      </c>
      <c r="G49" s="29">
        <v>1</v>
      </c>
    </row>
    <row r="50" spans="1:7" x14ac:dyDescent="0.2">
      <c r="A50" s="26" t="s">
        <v>59</v>
      </c>
      <c r="B50" s="29">
        <v>293</v>
      </c>
      <c r="C50" s="29">
        <v>302</v>
      </c>
      <c r="D50" s="29">
        <v>25887</v>
      </c>
      <c r="E50" s="29">
        <v>26926</v>
      </c>
      <c r="F50" s="29">
        <v>27695</v>
      </c>
      <c r="G50" s="29">
        <v>29866</v>
      </c>
    </row>
    <row r="51" spans="1:7" x14ac:dyDescent="0.2">
      <c r="A51" s="26" t="s">
        <v>58</v>
      </c>
      <c r="B51" s="29">
        <v>-668</v>
      </c>
      <c r="C51" s="29">
        <v>-1686</v>
      </c>
      <c r="D51" s="29">
        <v>-6374</v>
      </c>
      <c r="E51" s="29">
        <v>-13126</v>
      </c>
      <c r="F51" s="29">
        <v>-18558</v>
      </c>
      <c r="G51" s="29">
        <v>-23305</v>
      </c>
    </row>
    <row r="52" spans="1:7" x14ac:dyDescent="0.2">
      <c r="A52" s="26" t="s">
        <v>329</v>
      </c>
      <c r="B52" s="29" t="s">
        <v>5</v>
      </c>
      <c r="C52" s="29" t="s">
        <v>5</v>
      </c>
      <c r="D52" s="29" t="s">
        <v>5</v>
      </c>
      <c r="E52" s="29">
        <v>-2</v>
      </c>
      <c r="F52" s="29">
        <v>3</v>
      </c>
      <c r="G52" s="29">
        <v>-4</v>
      </c>
    </row>
    <row r="53" spans="1:7" x14ac:dyDescent="0.2">
      <c r="A53" s="27" t="s">
        <v>57</v>
      </c>
      <c r="B53" s="28">
        <v>-375</v>
      </c>
      <c r="C53" s="28">
        <v>-1384</v>
      </c>
      <c r="D53" s="28">
        <v>19514</v>
      </c>
      <c r="E53" s="28">
        <v>13799</v>
      </c>
      <c r="F53" s="28">
        <v>9141</v>
      </c>
      <c r="G53" s="28">
        <v>6558</v>
      </c>
    </row>
    <row r="54" spans="1:7" x14ac:dyDescent="0.2">
      <c r="A54" s="27" t="s">
        <v>56</v>
      </c>
      <c r="B54" s="28">
        <v>2633</v>
      </c>
      <c r="C54" s="28">
        <v>4602</v>
      </c>
      <c r="D54" s="28">
        <v>22294</v>
      </c>
      <c r="E54" s="28">
        <v>17876</v>
      </c>
      <c r="F54" s="28">
        <v>16778</v>
      </c>
      <c r="G54" s="28">
        <v>15410</v>
      </c>
    </row>
    <row r="55" spans="1:7" x14ac:dyDescent="0.2">
      <c r="A55" s="24"/>
      <c r="B55" s="24"/>
      <c r="C55" s="24"/>
      <c r="D55" s="24"/>
      <c r="E55" s="24"/>
      <c r="F55" s="24"/>
      <c r="G55" s="24"/>
    </row>
    <row r="56" spans="1:7" x14ac:dyDescent="0.2">
      <c r="A56" s="22" t="s">
        <v>55</v>
      </c>
    </row>
    <row r="57" spans="1:7" x14ac:dyDescent="0.2">
      <c r="A57" s="23" t="s">
        <v>18</v>
      </c>
    </row>
  </sheetData>
  <pageMargins left="0.2" right="0.2" top="0.5" bottom="0.5" header="0.5" footer="0.5"/>
  <pageSetup fitToWidth="0" fitToHeight="0" orientation="landscape" horizontalDpi="0" verticalDpi="0"/>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4F443-3ED3-40A3-8D21-873BC441CD00}">
  <sheetPr>
    <outlinePr summaryBelow="0" summaryRight="0"/>
    <pageSetUpPr autoPageBreaks="0"/>
  </sheetPr>
  <dimension ref="A5:IU57"/>
  <sheetViews>
    <sheetView workbookViewId="0">
      <selection activeCell="C32" sqref="C32"/>
    </sheetView>
  </sheetViews>
  <sheetFormatPr defaultRowHeight="11.25" x14ac:dyDescent="0.2"/>
  <cols>
    <col min="1" max="1" width="45.85546875" style="22" customWidth="1"/>
    <col min="2" max="7" width="14.85546875" style="22" customWidth="1"/>
    <col min="8" max="16384" width="9.140625" style="22"/>
  </cols>
  <sheetData>
    <row r="5" spans="1:255" ht="15.75" x14ac:dyDescent="0.2">
      <c r="A5" s="35" t="s">
        <v>363</v>
      </c>
    </row>
    <row r="7" spans="1:255" x14ac:dyDescent="0.2">
      <c r="A7" s="26"/>
      <c r="B7" s="33" t="s">
        <v>54</v>
      </c>
      <c r="C7" s="22" t="s">
        <v>53</v>
      </c>
      <c r="D7" s="26" t="s">
        <v>37</v>
      </c>
      <c r="E7" s="33" t="s">
        <v>52</v>
      </c>
      <c r="F7" s="22" t="s">
        <v>51</v>
      </c>
    </row>
    <row r="8" spans="1:255" x14ac:dyDescent="0.2">
      <c r="A8" s="26"/>
      <c r="B8" s="33" t="s">
        <v>50</v>
      </c>
      <c r="C8" s="22" t="s">
        <v>49</v>
      </c>
      <c r="D8" s="26" t="s">
        <v>37</v>
      </c>
      <c r="E8" s="33" t="s">
        <v>48</v>
      </c>
      <c r="F8" s="22" t="s">
        <v>327</v>
      </c>
    </row>
    <row r="9" spans="1:255" x14ac:dyDescent="0.2">
      <c r="A9" s="26"/>
      <c r="B9" s="33" t="s">
        <v>47</v>
      </c>
      <c r="C9" s="22" t="s">
        <v>46</v>
      </c>
      <c r="D9" s="26" t="s">
        <v>37</v>
      </c>
      <c r="E9" s="33" t="s">
        <v>45</v>
      </c>
      <c r="F9" s="22" t="s">
        <v>44</v>
      </c>
    </row>
    <row r="10" spans="1:255" x14ac:dyDescent="0.2">
      <c r="A10" s="26"/>
      <c r="B10" s="33" t="s">
        <v>43</v>
      </c>
      <c r="C10" s="22" t="s">
        <v>42</v>
      </c>
      <c r="D10" s="26" t="s">
        <v>37</v>
      </c>
      <c r="E10" s="33" t="s">
        <v>41</v>
      </c>
      <c r="F10" s="34" t="s">
        <v>40</v>
      </c>
    </row>
    <row r="11" spans="1:255" x14ac:dyDescent="0.2">
      <c r="A11" s="26"/>
      <c r="B11" s="33" t="s">
        <v>39</v>
      </c>
      <c r="C11" s="22" t="s">
        <v>38</v>
      </c>
      <c r="D11" s="26" t="s">
        <v>37</v>
      </c>
      <c r="E11" s="32"/>
      <c r="F11" s="32"/>
    </row>
    <row r="14" spans="1:255" x14ac:dyDescent="0.2">
      <c r="A14" s="31" t="s">
        <v>86</v>
      </c>
      <c r="B14" s="31"/>
      <c r="C14" s="31"/>
      <c r="D14" s="31"/>
      <c r="E14" s="31"/>
      <c r="F14" s="31"/>
      <c r="G14" s="31"/>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c r="IT14" s="30"/>
      <c r="IU14" s="30"/>
    </row>
    <row r="15" spans="1:255" ht="22.5" x14ac:dyDescent="0.2">
      <c r="A15" s="37" t="s">
        <v>35</v>
      </c>
      <c r="B15" s="38" t="s">
        <v>326</v>
      </c>
      <c r="C15" s="38" t="s">
        <v>325</v>
      </c>
      <c r="D15" s="38" t="s">
        <v>324</v>
      </c>
      <c r="E15" s="38" t="s">
        <v>323</v>
      </c>
      <c r="F15" s="38" t="s">
        <v>322</v>
      </c>
      <c r="G15" s="38" t="s">
        <v>321</v>
      </c>
    </row>
    <row r="16" spans="1:255" x14ac:dyDescent="0.2">
      <c r="A16" s="39" t="s">
        <v>7</v>
      </c>
      <c r="B16" s="40" t="s">
        <v>6</v>
      </c>
      <c r="C16" s="40" t="s">
        <v>6</v>
      </c>
      <c r="D16" s="40" t="s">
        <v>6</v>
      </c>
      <c r="E16" s="40" t="s">
        <v>6</v>
      </c>
      <c r="F16" s="40" t="s">
        <v>6</v>
      </c>
      <c r="G16" s="40" t="s">
        <v>6</v>
      </c>
    </row>
    <row r="17" spans="1:7" x14ac:dyDescent="0.2">
      <c r="A17" s="37" t="s">
        <v>34</v>
      </c>
      <c r="B17" s="38" t="s">
        <v>320</v>
      </c>
      <c r="C17" s="38" t="s">
        <v>320</v>
      </c>
      <c r="D17" s="38" t="s">
        <v>320</v>
      </c>
      <c r="E17" s="38" t="s">
        <v>320</v>
      </c>
      <c r="F17" s="38" t="s">
        <v>320</v>
      </c>
      <c r="G17" s="38" t="s">
        <v>320</v>
      </c>
    </row>
    <row r="18" spans="1:7" x14ac:dyDescent="0.2">
      <c r="A18" s="27" t="s">
        <v>85</v>
      </c>
      <c r="B18" s="26"/>
      <c r="C18" s="26"/>
      <c r="D18" s="26"/>
      <c r="E18" s="26"/>
      <c r="F18" s="26"/>
      <c r="G18" s="26"/>
    </row>
    <row r="19" spans="1:7" x14ac:dyDescent="0.2">
      <c r="A19" s="26" t="s">
        <v>84</v>
      </c>
      <c r="B19" s="29">
        <v>-426</v>
      </c>
      <c r="C19" s="29">
        <v>-1018</v>
      </c>
      <c r="D19" s="29">
        <v>-4688</v>
      </c>
      <c r="E19" s="29">
        <v>-6752</v>
      </c>
      <c r="F19" s="29">
        <v>-5432</v>
      </c>
      <c r="G19" s="29">
        <v>-4746</v>
      </c>
    </row>
    <row r="20" spans="1:7" x14ac:dyDescent="0.2">
      <c r="A20" s="26" t="s">
        <v>83</v>
      </c>
      <c r="B20" s="29">
        <v>7</v>
      </c>
      <c r="C20" s="29">
        <v>29</v>
      </c>
      <c r="D20" s="29">
        <v>197</v>
      </c>
      <c r="E20" s="29">
        <v>652</v>
      </c>
      <c r="F20" s="29">
        <v>937</v>
      </c>
      <c r="G20" s="29">
        <v>1031</v>
      </c>
    </row>
    <row r="21" spans="1:7" x14ac:dyDescent="0.2">
      <c r="A21" s="26" t="s">
        <v>82</v>
      </c>
      <c r="B21" s="29" t="s">
        <v>5</v>
      </c>
      <c r="C21" s="29" t="s">
        <v>5</v>
      </c>
      <c r="D21" s="29">
        <v>570</v>
      </c>
      <c r="E21" s="29">
        <v>987</v>
      </c>
      <c r="F21" s="29">
        <v>821</v>
      </c>
      <c r="G21" s="29">
        <v>692</v>
      </c>
    </row>
    <row r="22" spans="1:7" x14ac:dyDescent="0.2">
      <c r="A22" s="26" t="s">
        <v>362</v>
      </c>
      <c r="B22" s="29" t="s">
        <v>5</v>
      </c>
      <c r="C22" s="29" t="s">
        <v>5</v>
      </c>
      <c r="D22" s="29">
        <v>95</v>
      </c>
      <c r="E22" s="29">
        <v>920</v>
      </c>
      <c r="F22" s="29">
        <v>107</v>
      </c>
      <c r="G22" s="29" t="s">
        <v>5</v>
      </c>
    </row>
    <row r="23" spans="1:7" x14ac:dyDescent="0.2">
      <c r="A23" s="26" t="s">
        <v>339</v>
      </c>
      <c r="B23" s="29">
        <v>-5</v>
      </c>
      <c r="C23" s="29">
        <v>-8</v>
      </c>
      <c r="D23" s="29">
        <v>-8</v>
      </c>
      <c r="E23" s="29" t="s">
        <v>5</v>
      </c>
      <c r="F23" s="29" t="s">
        <v>5</v>
      </c>
      <c r="G23" s="29" t="s">
        <v>5</v>
      </c>
    </row>
    <row r="24" spans="1:7" x14ac:dyDescent="0.2">
      <c r="A24" s="26" t="s">
        <v>330</v>
      </c>
      <c r="B24" s="29">
        <v>-14</v>
      </c>
      <c r="C24" s="29">
        <v>-1</v>
      </c>
      <c r="D24" s="29">
        <v>18</v>
      </c>
      <c r="E24" s="29" t="s">
        <v>5</v>
      </c>
      <c r="F24" s="29" t="s">
        <v>5</v>
      </c>
      <c r="G24" s="29" t="s">
        <v>5</v>
      </c>
    </row>
    <row r="25" spans="1:7" x14ac:dyDescent="0.2">
      <c r="A25" s="26" t="s">
        <v>314</v>
      </c>
      <c r="B25" s="29" t="s">
        <v>5</v>
      </c>
      <c r="C25" s="29" t="s">
        <v>5</v>
      </c>
      <c r="D25" s="29">
        <v>643</v>
      </c>
      <c r="E25" s="29" t="s">
        <v>5</v>
      </c>
      <c r="F25" s="29" t="s">
        <v>5</v>
      </c>
      <c r="G25" s="29" t="s">
        <v>5</v>
      </c>
    </row>
    <row r="26" spans="1:7" x14ac:dyDescent="0.2">
      <c r="A26" s="26" t="s">
        <v>361</v>
      </c>
      <c r="B26" s="29">
        <v>37</v>
      </c>
      <c r="C26" s="29">
        <v>41</v>
      </c>
      <c r="D26" s="29">
        <v>36</v>
      </c>
      <c r="E26" s="29">
        <v>82</v>
      </c>
      <c r="F26" s="29">
        <v>115</v>
      </c>
      <c r="G26" s="29">
        <v>28</v>
      </c>
    </row>
    <row r="27" spans="1:7" x14ac:dyDescent="0.2">
      <c r="A27" s="26" t="s">
        <v>311</v>
      </c>
      <c r="B27" s="29" t="s">
        <v>5</v>
      </c>
      <c r="C27" s="29" t="s">
        <v>5</v>
      </c>
      <c r="D27" s="29">
        <v>441</v>
      </c>
      <c r="E27" s="29" t="s">
        <v>5</v>
      </c>
      <c r="F27" s="29" t="s">
        <v>5</v>
      </c>
      <c r="G27" s="29">
        <v>112</v>
      </c>
    </row>
    <row r="28" spans="1:7" x14ac:dyDescent="0.2">
      <c r="A28" s="26" t="s">
        <v>81</v>
      </c>
      <c r="B28" s="29">
        <v>-16</v>
      </c>
      <c r="C28" s="29">
        <v>11</v>
      </c>
      <c r="D28" s="29">
        <v>-20</v>
      </c>
      <c r="E28" s="29">
        <v>-76</v>
      </c>
      <c r="F28" s="29">
        <v>-59</v>
      </c>
      <c r="G28" s="29">
        <v>-282</v>
      </c>
    </row>
    <row r="29" spans="1:7" x14ac:dyDescent="0.2">
      <c r="A29" s="26" t="s">
        <v>343</v>
      </c>
      <c r="B29" s="29" t="s">
        <v>5</v>
      </c>
      <c r="C29" s="29" t="s">
        <v>5</v>
      </c>
      <c r="D29" s="29">
        <v>-369</v>
      </c>
      <c r="E29" s="29">
        <v>-1657</v>
      </c>
      <c r="F29" s="29">
        <v>-1604</v>
      </c>
      <c r="G29" s="29">
        <v>307</v>
      </c>
    </row>
    <row r="30" spans="1:7" x14ac:dyDescent="0.2">
      <c r="A30" s="26" t="s">
        <v>360</v>
      </c>
      <c r="B30" s="29">
        <v>43</v>
      </c>
      <c r="C30" s="29">
        <v>121</v>
      </c>
      <c r="D30" s="29">
        <v>461</v>
      </c>
      <c r="E30" s="29">
        <v>623</v>
      </c>
      <c r="F30" s="29">
        <v>105</v>
      </c>
      <c r="G30" s="29">
        <v>-572</v>
      </c>
    </row>
    <row r="31" spans="1:7" x14ac:dyDescent="0.2">
      <c r="A31" s="26" t="s">
        <v>359</v>
      </c>
      <c r="B31" s="29" t="s">
        <v>5</v>
      </c>
      <c r="C31" s="29" t="s">
        <v>5</v>
      </c>
      <c r="D31" s="29" t="s">
        <v>5</v>
      </c>
      <c r="E31" s="29">
        <v>61</v>
      </c>
      <c r="F31" s="29">
        <v>149</v>
      </c>
      <c r="G31" s="29">
        <v>1619</v>
      </c>
    </row>
    <row r="32" spans="1:7" x14ac:dyDescent="0.2">
      <c r="A32" s="26" t="s">
        <v>358</v>
      </c>
      <c r="B32" s="29">
        <v>15</v>
      </c>
      <c r="C32" s="29">
        <v>11</v>
      </c>
      <c r="D32" s="29">
        <v>83</v>
      </c>
      <c r="E32" s="29">
        <v>144</v>
      </c>
      <c r="F32" s="29">
        <v>141</v>
      </c>
      <c r="G32" s="29">
        <v>316</v>
      </c>
    </row>
    <row r="33" spans="1:7" x14ac:dyDescent="0.2">
      <c r="A33" s="26" t="s">
        <v>336</v>
      </c>
      <c r="B33" s="29">
        <v>14</v>
      </c>
      <c r="C33" s="29" t="s">
        <v>5</v>
      </c>
      <c r="D33" s="29" t="s">
        <v>5</v>
      </c>
      <c r="E33" s="29" t="s">
        <v>5</v>
      </c>
      <c r="F33" s="29" t="s">
        <v>5</v>
      </c>
      <c r="G33" s="29" t="s">
        <v>5</v>
      </c>
    </row>
    <row r="34" spans="1:7" x14ac:dyDescent="0.2">
      <c r="A34" s="26" t="s">
        <v>342</v>
      </c>
      <c r="B34" s="29">
        <v>-8</v>
      </c>
      <c r="C34" s="29">
        <v>-34</v>
      </c>
      <c r="D34" s="29">
        <v>-81</v>
      </c>
      <c r="E34" s="29">
        <v>-36</v>
      </c>
      <c r="F34" s="29">
        <v>-146</v>
      </c>
      <c r="G34" s="29">
        <v>-221</v>
      </c>
    </row>
    <row r="35" spans="1:7" x14ac:dyDescent="0.2">
      <c r="A35" s="27" t="s">
        <v>80</v>
      </c>
      <c r="B35" s="28">
        <v>-353</v>
      </c>
      <c r="C35" s="28">
        <v>-848</v>
      </c>
      <c r="D35" s="28">
        <v>-2622</v>
      </c>
      <c r="E35" s="28">
        <v>-5052</v>
      </c>
      <c r="F35" s="28">
        <v>-4866</v>
      </c>
      <c r="G35" s="28">
        <v>-1716</v>
      </c>
    </row>
    <row r="36" spans="1:7" x14ac:dyDescent="0.2">
      <c r="A36" s="26"/>
      <c r="B36" s="26"/>
      <c r="C36" s="26"/>
      <c r="D36" s="26"/>
      <c r="E36" s="26"/>
      <c r="F36" s="26"/>
      <c r="G36" s="26"/>
    </row>
    <row r="37" spans="1:7" x14ac:dyDescent="0.2">
      <c r="A37" s="27" t="s">
        <v>79</v>
      </c>
      <c r="B37" s="26"/>
      <c r="C37" s="26"/>
      <c r="D37" s="26"/>
      <c r="E37" s="26"/>
      <c r="F37" s="26"/>
      <c r="G37" s="26"/>
    </row>
    <row r="38" spans="1:7" x14ac:dyDescent="0.2">
      <c r="A38" s="26" t="s">
        <v>357</v>
      </c>
      <c r="B38" s="29">
        <v>-199</v>
      </c>
      <c r="C38" s="29">
        <v>-914</v>
      </c>
      <c r="D38" s="29">
        <v>-1794</v>
      </c>
      <c r="E38" s="29">
        <v>-1369</v>
      </c>
      <c r="F38" s="29">
        <v>-1026</v>
      </c>
      <c r="G38" s="29">
        <v>-1141</v>
      </c>
    </row>
    <row r="39" spans="1:7" x14ac:dyDescent="0.2">
      <c r="A39" s="26" t="s">
        <v>356</v>
      </c>
      <c r="B39" s="29" t="s">
        <v>5</v>
      </c>
      <c r="C39" s="29" t="s">
        <v>5</v>
      </c>
      <c r="D39" s="29" t="s">
        <v>5</v>
      </c>
      <c r="E39" s="29" t="s">
        <v>5</v>
      </c>
      <c r="F39" s="29">
        <v>-2410</v>
      </c>
      <c r="G39" s="29">
        <v>-4392</v>
      </c>
    </row>
    <row r="40" spans="1:7" x14ac:dyDescent="0.2">
      <c r="A40" s="26" t="s">
        <v>355</v>
      </c>
      <c r="B40" s="29" t="s">
        <v>5</v>
      </c>
      <c r="C40" s="29" t="s">
        <v>5</v>
      </c>
      <c r="D40" s="29" t="s">
        <v>5</v>
      </c>
      <c r="E40" s="29" t="s">
        <v>5</v>
      </c>
      <c r="F40" s="29">
        <v>925</v>
      </c>
      <c r="G40" s="29">
        <v>3553</v>
      </c>
    </row>
    <row r="41" spans="1:7" x14ac:dyDescent="0.2">
      <c r="A41" s="27" t="s">
        <v>78</v>
      </c>
      <c r="B41" s="28">
        <v>-199</v>
      </c>
      <c r="C41" s="28">
        <v>-914</v>
      </c>
      <c r="D41" s="28">
        <v>-1794</v>
      </c>
      <c r="E41" s="28">
        <v>-1369</v>
      </c>
      <c r="F41" s="28">
        <v>-2511</v>
      </c>
      <c r="G41" s="28">
        <v>-1980</v>
      </c>
    </row>
    <row r="42" spans="1:7" x14ac:dyDescent="0.2">
      <c r="A42" s="26"/>
      <c r="B42" s="26"/>
      <c r="C42" s="26"/>
      <c r="D42" s="26"/>
      <c r="E42" s="26"/>
      <c r="F42" s="26"/>
      <c r="G42" s="26"/>
    </row>
    <row r="43" spans="1:7" x14ac:dyDescent="0.2">
      <c r="A43" s="27" t="s">
        <v>77</v>
      </c>
      <c r="B43" s="26"/>
      <c r="C43" s="26"/>
      <c r="D43" s="26"/>
      <c r="E43" s="26"/>
      <c r="F43" s="26"/>
      <c r="G43" s="26"/>
    </row>
    <row r="44" spans="1:7" x14ac:dyDescent="0.2">
      <c r="A44" s="26" t="s">
        <v>354</v>
      </c>
      <c r="B44" s="29" t="s">
        <v>5</v>
      </c>
      <c r="C44" s="29" t="s">
        <v>5</v>
      </c>
      <c r="D44" s="29">
        <v>2500</v>
      </c>
      <c r="E44" s="29" t="s">
        <v>5</v>
      </c>
      <c r="F44" s="29">
        <v>3195</v>
      </c>
      <c r="G44" s="29">
        <v>1000</v>
      </c>
    </row>
    <row r="45" spans="1:7" x14ac:dyDescent="0.2">
      <c r="A45" s="26" t="s">
        <v>353</v>
      </c>
      <c r="B45" s="29">
        <v>61</v>
      </c>
      <c r="C45" s="29" t="s">
        <v>5</v>
      </c>
      <c r="D45" s="29">
        <v>1226</v>
      </c>
      <c r="E45" s="29" t="s">
        <v>5</v>
      </c>
      <c r="F45" s="29" t="s">
        <v>5</v>
      </c>
      <c r="G45" s="29" t="s">
        <v>5</v>
      </c>
    </row>
    <row r="46" spans="1:7" x14ac:dyDescent="0.2">
      <c r="A46" s="26" t="s">
        <v>352</v>
      </c>
      <c r="B46" s="29">
        <v>2750</v>
      </c>
      <c r="C46" s="29">
        <v>2506</v>
      </c>
      <c r="D46" s="29">
        <v>2658</v>
      </c>
      <c r="E46" s="29">
        <v>102</v>
      </c>
      <c r="F46" s="29">
        <v>61</v>
      </c>
      <c r="G46" s="29">
        <v>64</v>
      </c>
    </row>
    <row r="47" spans="1:7" x14ac:dyDescent="0.2">
      <c r="A47" s="26" t="s">
        <v>351</v>
      </c>
      <c r="B47" s="29" t="s">
        <v>5</v>
      </c>
      <c r="C47" s="29" t="s">
        <v>5</v>
      </c>
      <c r="D47" s="29">
        <v>13530</v>
      </c>
      <c r="E47" s="29" t="s">
        <v>5</v>
      </c>
      <c r="F47" s="29" t="s">
        <v>5</v>
      </c>
      <c r="G47" s="29" t="s">
        <v>5</v>
      </c>
    </row>
    <row r="48" spans="1:7" x14ac:dyDescent="0.2">
      <c r="A48" s="26" t="s">
        <v>350</v>
      </c>
      <c r="B48" s="29" t="s">
        <v>5</v>
      </c>
      <c r="C48" s="29" t="s">
        <v>5</v>
      </c>
      <c r="D48" s="29">
        <v>-86</v>
      </c>
      <c r="E48" s="29">
        <v>-3</v>
      </c>
      <c r="F48" s="29">
        <v>-18</v>
      </c>
      <c r="G48" s="29">
        <v>-7</v>
      </c>
    </row>
    <row r="49" spans="1:7" x14ac:dyDescent="0.2">
      <c r="A49" s="26" t="s">
        <v>349</v>
      </c>
      <c r="B49" s="29" t="s">
        <v>5</v>
      </c>
      <c r="C49" s="29" t="s">
        <v>5</v>
      </c>
      <c r="D49" s="29" t="s">
        <v>5</v>
      </c>
      <c r="E49" s="29" t="s">
        <v>5</v>
      </c>
      <c r="F49" s="29">
        <v>-108</v>
      </c>
      <c r="G49" s="29" t="s">
        <v>5</v>
      </c>
    </row>
    <row r="50" spans="1:7" x14ac:dyDescent="0.2">
      <c r="A50" s="26" t="s">
        <v>348</v>
      </c>
      <c r="B50" s="29" t="s">
        <v>5</v>
      </c>
      <c r="C50" s="29">
        <v>-6</v>
      </c>
      <c r="D50" s="29" t="s">
        <v>5</v>
      </c>
      <c r="E50" s="29" t="s">
        <v>5</v>
      </c>
      <c r="F50" s="29" t="s">
        <v>5</v>
      </c>
      <c r="G50" s="29" t="s">
        <v>5</v>
      </c>
    </row>
    <row r="51" spans="1:7" x14ac:dyDescent="0.2">
      <c r="A51" s="26" t="s">
        <v>347</v>
      </c>
      <c r="B51" s="29" t="s">
        <v>5</v>
      </c>
      <c r="C51" s="29" t="s">
        <v>5</v>
      </c>
      <c r="D51" s="29" t="s">
        <v>5</v>
      </c>
      <c r="E51" s="29" t="s">
        <v>5</v>
      </c>
      <c r="F51" s="29" t="s">
        <v>5</v>
      </c>
      <c r="G51" s="29">
        <v>79</v>
      </c>
    </row>
    <row r="52" spans="1:7" x14ac:dyDescent="0.2">
      <c r="A52" s="27" t="s">
        <v>76</v>
      </c>
      <c r="B52" s="28">
        <v>2811</v>
      </c>
      <c r="C52" s="28">
        <v>2500</v>
      </c>
      <c r="D52" s="28">
        <v>19828</v>
      </c>
      <c r="E52" s="28">
        <v>99</v>
      </c>
      <c r="F52" s="28">
        <v>3130</v>
      </c>
      <c r="G52" s="28">
        <v>1136</v>
      </c>
    </row>
    <row r="53" spans="1:7" x14ac:dyDescent="0.2">
      <c r="A53" s="26"/>
      <c r="B53" s="26"/>
      <c r="C53" s="26"/>
      <c r="D53" s="26"/>
      <c r="E53" s="26"/>
      <c r="F53" s="26"/>
      <c r="G53" s="26"/>
    </row>
    <row r="54" spans="1:7" x14ac:dyDescent="0.2">
      <c r="A54" s="27" t="s">
        <v>75</v>
      </c>
      <c r="B54" s="26"/>
      <c r="C54" s="26"/>
      <c r="D54" s="26"/>
      <c r="E54" s="26"/>
      <c r="F54" s="26"/>
      <c r="G54" s="26"/>
    </row>
    <row r="55" spans="1:7" x14ac:dyDescent="0.2">
      <c r="A55" s="26" t="s">
        <v>74</v>
      </c>
      <c r="B55" s="29" t="s">
        <v>5</v>
      </c>
      <c r="C55" s="29" t="s">
        <v>5</v>
      </c>
      <c r="D55" s="29" t="s">
        <v>5</v>
      </c>
      <c r="E55" s="29">
        <v>-2</v>
      </c>
      <c r="F55" s="29">
        <v>5</v>
      </c>
      <c r="G55" s="29">
        <v>-3</v>
      </c>
    </row>
    <row r="56" spans="1:7" x14ac:dyDescent="0.2">
      <c r="A56" s="26" t="s">
        <v>73</v>
      </c>
      <c r="B56" s="29">
        <v>2259</v>
      </c>
      <c r="C56" s="29">
        <v>738</v>
      </c>
      <c r="D56" s="29">
        <v>15412</v>
      </c>
      <c r="E56" s="29">
        <v>-6324</v>
      </c>
      <c r="F56" s="29">
        <v>-4242</v>
      </c>
      <c r="G56" s="29">
        <v>-2563</v>
      </c>
    </row>
    <row r="57" spans="1:7" ht="67.5" x14ac:dyDescent="0.2">
      <c r="A57" s="36" t="s">
        <v>18</v>
      </c>
      <c r="B57" s="24"/>
      <c r="C57" s="24"/>
      <c r="D57" s="24"/>
      <c r="E57" s="24"/>
      <c r="F57" s="24"/>
      <c r="G57" s="24"/>
    </row>
  </sheetData>
  <pageMargins left="0.2" right="0.2" top="0.5" bottom="0.5" header="0.5" footer="0.5"/>
  <pageSetup fitToWidth="0" fitToHeight="0" orientation="landscape" horizontalDpi="0" verticalDpi="0"/>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9C2D-5519-4FED-AD60-1814833EBC36}">
  <sheetPr>
    <outlinePr summaryBelow="0" summaryRight="0"/>
    <pageSetUpPr autoPageBreaks="0"/>
  </sheetPr>
  <dimension ref="A5:IZ54"/>
  <sheetViews>
    <sheetView workbookViewId="0">
      <selection activeCell="J20" sqref="J20"/>
    </sheetView>
  </sheetViews>
  <sheetFormatPr defaultRowHeight="11.25" x14ac:dyDescent="0.2"/>
  <cols>
    <col min="1" max="1" width="45.85546875" style="22" customWidth="1"/>
    <col min="2" max="2" width="14.85546875" style="22" customWidth="1"/>
    <col min="3" max="3" width="7.5703125" style="22" customWidth="1"/>
    <col min="4" max="4" width="14.85546875" style="22" customWidth="1"/>
    <col min="5" max="5" width="8.5703125" style="22" customWidth="1"/>
    <col min="6" max="6" width="14.85546875" style="22" customWidth="1"/>
    <col min="7" max="7" width="14.85546875" style="73" customWidth="1"/>
    <col min="8" max="12" width="14.85546875" style="22" customWidth="1"/>
    <col min="13" max="16384" width="9.140625" style="22"/>
  </cols>
  <sheetData>
    <row r="5" spans="1:260" ht="15.75" x14ac:dyDescent="0.2">
      <c r="A5" s="35" t="s">
        <v>328</v>
      </c>
    </row>
    <row r="7" spans="1:260" x14ac:dyDescent="0.2">
      <c r="A7" s="26"/>
      <c r="B7" s="33" t="s">
        <v>54</v>
      </c>
      <c r="C7" s="33"/>
      <c r="D7" s="22" t="s">
        <v>53</v>
      </c>
      <c r="F7" s="26" t="s">
        <v>37</v>
      </c>
      <c r="G7" s="74"/>
      <c r="H7" s="33" t="s">
        <v>52</v>
      </c>
      <c r="I7" s="33"/>
      <c r="J7" s="22" t="s">
        <v>51</v>
      </c>
    </row>
    <row r="8" spans="1:260" x14ac:dyDescent="0.2">
      <c r="A8" s="26"/>
      <c r="B8" s="33" t="s">
        <v>50</v>
      </c>
      <c r="C8" s="33"/>
      <c r="D8" s="22" t="s">
        <v>49</v>
      </c>
      <c r="F8" s="26" t="s">
        <v>37</v>
      </c>
      <c r="G8" s="74"/>
      <c r="H8" s="33" t="s">
        <v>48</v>
      </c>
      <c r="I8" s="33"/>
      <c r="J8" s="22" t="s">
        <v>327</v>
      </c>
    </row>
    <row r="9" spans="1:260" x14ac:dyDescent="0.2">
      <c r="A9" s="26"/>
      <c r="B9" s="33" t="s">
        <v>47</v>
      </c>
      <c r="C9" s="33"/>
      <c r="D9" s="22" t="s">
        <v>46</v>
      </c>
      <c r="F9" s="26" t="s">
        <v>37</v>
      </c>
      <c r="G9" s="74"/>
      <c r="H9" s="33" t="s">
        <v>45</v>
      </c>
      <c r="I9" s="33"/>
      <c r="J9" s="22" t="s">
        <v>44</v>
      </c>
    </row>
    <row r="10" spans="1:260" x14ac:dyDescent="0.2">
      <c r="A10" s="26"/>
      <c r="B10" s="33" t="s">
        <v>43</v>
      </c>
      <c r="C10" s="33"/>
      <c r="D10" s="22" t="s">
        <v>42</v>
      </c>
      <c r="F10" s="26" t="s">
        <v>37</v>
      </c>
      <c r="G10" s="74"/>
      <c r="H10" s="33" t="s">
        <v>41</v>
      </c>
      <c r="I10" s="33"/>
      <c r="J10" s="34" t="s">
        <v>40</v>
      </c>
      <c r="K10" s="34"/>
    </row>
    <row r="11" spans="1:260" x14ac:dyDescent="0.2">
      <c r="A11" s="26"/>
      <c r="B11" s="33" t="s">
        <v>39</v>
      </c>
      <c r="C11" s="33"/>
      <c r="D11" s="22" t="s">
        <v>38</v>
      </c>
      <c r="F11" s="26" t="s">
        <v>37</v>
      </c>
      <c r="G11" s="74"/>
      <c r="H11" s="32"/>
      <c r="I11" s="32"/>
      <c r="J11" s="32"/>
      <c r="K11" s="32"/>
    </row>
    <row r="14" spans="1:260" x14ac:dyDescent="0.2">
      <c r="A14" s="31" t="s">
        <v>36</v>
      </c>
      <c r="B14" s="31"/>
      <c r="C14" s="31"/>
      <c r="D14" s="31"/>
      <c r="E14" s="31"/>
      <c r="F14" s="31"/>
      <c r="G14" s="75"/>
      <c r="H14" s="31"/>
      <c r="I14" s="31"/>
      <c r="J14" s="31"/>
      <c r="K14" s="31"/>
      <c r="L14" s="31"/>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c r="IT14" s="30"/>
      <c r="IU14" s="30"/>
      <c r="IV14" s="30"/>
      <c r="IW14" s="30"/>
      <c r="IX14" s="30"/>
      <c r="IY14" s="30"/>
      <c r="IZ14" s="30"/>
    </row>
    <row r="15" spans="1:260" ht="22.5" x14ac:dyDescent="0.2">
      <c r="A15" s="37" t="s">
        <v>35</v>
      </c>
      <c r="B15" s="38" t="s">
        <v>326</v>
      </c>
      <c r="C15" s="38"/>
      <c r="D15" s="38" t="s">
        <v>325</v>
      </c>
      <c r="E15" s="38"/>
      <c r="F15" s="38" t="s">
        <v>324</v>
      </c>
      <c r="G15" s="76"/>
      <c r="H15" s="38" t="s">
        <v>323</v>
      </c>
      <c r="I15" s="38"/>
      <c r="J15" s="38" t="s">
        <v>322</v>
      </c>
      <c r="K15" s="38"/>
      <c r="L15" s="38" t="s">
        <v>321</v>
      </c>
    </row>
    <row r="16" spans="1:260" x14ac:dyDescent="0.2">
      <c r="A16" s="39" t="s">
        <v>7</v>
      </c>
      <c r="B16" s="40" t="s">
        <v>6</v>
      </c>
      <c r="C16" s="40"/>
      <c r="D16" s="40" t="s">
        <v>6</v>
      </c>
      <c r="E16" s="40"/>
      <c r="F16" s="40" t="s">
        <v>6</v>
      </c>
      <c r="G16" s="77"/>
      <c r="H16" s="40" t="s">
        <v>6</v>
      </c>
      <c r="I16" s="40"/>
      <c r="J16" s="40" t="s">
        <v>6</v>
      </c>
      <c r="K16" s="40"/>
      <c r="L16" s="40" t="s">
        <v>6</v>
      </c>
    </row>
    <row r="17" spans="1:13" x14ac:dyDescent="0.2">
      <c r="A17" s="37" t="s">
        <v>34</v>
      </c>
      <c r="B17" s="38" t="s">
        <v>320</v>
      </c>
      <c r="C17" s="38"/>
      <c r="D17" s="38" t="s">
        <v>320</v>
      </c>
      <c r="E17" s="38"/>
      <c r="F17" s="38" t="s">
        <v>320</v>
      </c>
      <c r="G17" s="76"/>
      <c r="H17" s="38" t="s">
        <v>320</v>
      </c>
      <c r="I17" s="38"/>
      <c r="J17" s="38" t="s">
        <v>320</v>
      </c>
      <c r="K17" s="38"/>
      <c r="L17" s="38" t="s">
        <v>320</v>
      </c>
    </row>
    <row r="18" spans="1:13" x14ac:dyDescent="0.2">
      <c r="A18" s="27" t="s">
        <v>33</v>
      </c>
      <c r="B18" s="26"/>
      <c r="C18" s="26"/>
      <c r="D18" s="26"/>
      <c r="E18" s="26"/>
      <c r="F18" s="26"/>
      <c r="G18" s="74"/>
      <c r="H18" s="26"/>
      <c r="I18" s="26"/>
      <c r="J18" s="26"/>
      <c r="K18" s="26"/>
      <c r="L18" s="26"/>
    </row>
    <row r="19" spans="1:13" x14ac:dyDescent="0.2">
      <c r="A19" s="26" t="s">
        <v>316</v>
      </c>
      <c r="B19" s="29" t="s">
        <v>5</v>
      </c>
      <c r="C19" s="29"/>
      <c r="D19" s="29" t="s">
        <v>5</v>
      </c>
      <c r="E19" s="29"/>
      <c r="F19" s="29" t="s">
        <v>5</v>
      </c>
      <c r="G19" s="79"/>
      <c r="H19" s="29">
        <v>1554</v>
      </c>
      <c r="I19" s="79"/>
      <c r="J19" s="29">
        <v>4132</v>
      </c>
      <c r="K19" s="79"/>
      <c r="L19" s="29">
        <v>4486</v>
      </c>
      <c r="M19" s="79"/>
    </row>
    <row r="20" spans="1:13" x14ac:dyDescent="0.2">
      <c r="A20" s="26" t="s">
        <v>317</v>
      </c>
      <c r="B20" s="29" t="s">
        <v>5</v>
      </c>
      <c r="C20" s="29"/>
      <c r="D20" s="29" t="s">
        <v>5</v>
      </c>
      <c r="E20" s="29"/>
      <c r="F20" s="29" t="s">
        <v>5</v>
      </c>
      <c r="G20" s="79"/>
      <c r="H20" s="29">
        <v>104</v>
      </c>
      <c r="I20" s="79"/>
      <c r="J20" s="29">
        <v>302</v>
      </c>
      <c r="K20" s="79"/>
      <c r="L20" s="29">
        <v>484</v>
      </c>
      <c r="M20" s="79"/>
    </row>
    <row r="21" spans="1:13" x14ac:dyDescent="0.2">
      <c r="A21" s="26" t="s">
        <v>319</v>
      </c>
      <c r="B21" s="29" t="s">
        <v>5</v>
      </c>
      <c r="C21" s="29"/>
      <c r="D21" s="29" t="s">
        <v>5</v>
      </c>
      <c r="E21" s="29"/>
      <c r="F21" s="29">
        <v>55</v>
      </c>
      <c r="G21" s="79"/>
      <c r="H21" s="29" t="s">
        <v>5</v>
      </c>
      <c r="I21" s="79"/>
      <c r="J21" s="29" t="s">
        <v>5</v>
      </c>
      <c r="K21" s="79"/>
      <c r="L21" s="29" t="s">
        <v>5</v>
      </c>
      <c r="M21" s="79"/>
    </row>
    <row r="22" spans="1:13" x14ac:dyDescent="0.2">
      <c r="A22" s="27" t="s">
        <v>32</v>
      </c>
      <c r="B22" s="28"/>
      <c r="C22" s="28"/>
      <c r="D22" s="28"/>
      <c r="E22" s="28"/>
      <c r="F22" s="28"/>
      <c r="G22" s="79"/>
      <c r="H22" s="28">
        <v>1658</v>
      </c>
      <c r="I22" s="79"/>
      <c r="J22" s="28">
        <v>4434</v>
      </c>
      <c r="K22" s="79"/>
      <c r="L22" s="28">
        <v>4970</v>
      </c>
      <c r="M22" s="79"/>
    </row>
    <row r="23" spans="1:13" x14ac:dyDescent="0.2">
      <c r="A23" s="26"/>
      <c r="B23" s="26"/>
      <c r="C23" s="26"/>
      <c r="D23" s="26"/>
      <c r="E23" s="26"/>
      <c r="F23" s="26"/>
      <c r="G23" s="79"/>
      <c r="H23" s="26"/>
      <c r="I23" s="79"/>
      <c r="J23" s="26"/>
      <c r="K23" s="79"/>
      <c r="L23" s="26"/>
      <c r="M23" s="79"/>
    </row>
    <row r="24" spans="1:13" x14ac:dyDescent="0.2">
      <c r="A24" s="27" t="s">
        <v>31</v>
      </c>
      <c r="B24" s="26"/>
      <c r="C24" s="26"/>
      <c r="D24" s="26"/>
      <c r="E24" s="26"/>
      <c r="F24" s="26"/>
      <c r="G24" s="79"/>
      <c r="H24" s="26"/>
      <c r="I24" s="79"/>
      <c r="J24" s="26"/>
      <c r="K24" s="79"/>
      <c r="L24" s="26"/>
      <c r="M24" s="79"/>
    </row>
    <row r="25" spans="1:13" x14ac:dyDescent="0.2">
      <c r="A25" s="26" t="s">
        <v>318</v>
      </c>
      <c r="B25" s="29"/>
      <c r="C25" s="29"/>
      <c r="D25" s="29"/>
      <c r="E25" s="29"/>
      <c r="F25" s="29">
        <v>-520</v>
      </c>
      <c r="G25" s="79"/>
      <c r="H25" s="29"/>
      <c r="I25" s="79"/>
      <c r="J25" s="29"/>
      <c r="K25" s="79"/>
      <c r="L25" s="29"/>
      <c r="M25" s="79"/>
    </row>
    <row r="26" spans="1:13" x14ac:dyDescent="0.2">
      <c r="A26" s="26" t="s">
        <v>317</v>
      </c>
      <c r="B26" s="29"/>
      <c r="C26" s="29"/>
      <c r="D26" s="29"/>
      <c r="E26" s="29"/>
      <c r="F26" s="29"/>
      <c r="G26" s="79"/>
      <c r="H26" s="29">
        <v>-115</v>
      </c>
      <c r="I26" s="79"/>
      <c r="J26" s="29">
        <v>-314</v>
      </c>
      <c r="K26" s="79"/>
      <c r="L26" s="29">
        <v>-477</v>
      </c>
      <c r="M26" s="79"/>
    </row>
    <row r="27" spans="1:13" x14ac:dyDescent="0.2">
      <c r="A27" s="26" t="s">
        <v>316</v>
      </c>
      <c r="B27" s="29"/>
      <c r="C27" s="29"/>
      <c r="D27" s="29"/>
      <c r="E27" s="29"/>
      <c r="F27" s="29"/>
      <c r="G27" s="79"/>
      <c r="H27" s="29">
        <v>-4666</v>
      </c>
      <c r="I27" s="79"/>
      <c r="J27" s="29">
        <v>-6150</v>
      </c>
      <c r="K27" s="79"/>
      <c r="L27" s="29">
        <v>-5693</v>
      </c>
      <c r="M27" s="79"/>
    </row>
    <row r="28" spans="1:13" x14ac:dyDescent="0.2">
      <c r="A28" s="26" t="s">
        <v>315</v>
      </c>
      <c r="B28" s="29">
        <v>-108</v>
      </c>
      <c r="C28" s="29"/>
      <c r="D28" s="29">
        <v>-255</v>
      </c>
      <c r="E28" s="29"/>
      <c r="F28" s="29">
        <v>-1242</v>
      </c>
      <c r="G28" s="79"/>
      <c r="H28" s="29">
        <v>-1789</v>
      </c>
      <c r="I28" s="79"/>
      <c r="J28" s="29">
        <v>-1714</v>
      </c>
      <c r="K28" s="79"/>
      <c r="L28" s="29">
        <v>-1876</v>
      </c>
      <c r="M28" s="79"/>
    </row>
    <row r="29" spans="1:13" x14ac:dyDescent="0.2">
      <c r="A29" s="26" t="s">
        <v>30</v>
      </c>
      <c r="B29" s="29">
        <v>-301</v>
      </c>
      <c r="C29" s="29"/>
      <c r="D29" s="29">
        <v>-766</v>
      </c>
      <c r="E29" s="29"/>
      <c r="F29" s="29">
        <v>-1850</v>
      </c>
      <c r="G29" s="79"/>
      <c r="H29" s="29">
        <v>-1944</v>
      </c>
      <c r="I29" s="79"/>
      <c r="J29" s="29">
        <v>-1995</v>
      </c>
      <c r="K29" s="79"/>
      <c r="L29" s="29">
        <v>-1613</v>
      </c>
      <c r="M29" s="79"/>
    </row>
    <row r="30" spans="1:13" x14ac:dyDescent="0.2">
      <c r="A30" s="26" t="s">
        <v>314</v>
      </c>
      <c r="B30" s="29" t="s">
        <v>5</v>
      </c>
      <c r="C30" s="29"/>
      <c r="D30" s="29" t="s">
        <v>5</v>
      </c>
      <c r="E30" s="29"/>
      <c r="F30" s="29">
        <v>-663</v>
      </c>
      <c r="G30" s="79"/>
      <c r="H30" s="29" t="s">
        <v>5</v>
      </c>
      <c r="I30" s="79"/>
      <c r="J30" s="29" t="s">
        <v>5</v>
      </c>
      <c r="K30" s="79"/>
      <c r="L30" s="29" t="s">
        <v>5</v>
      </c>
      <c r="M30" s="79"/>
    </row>
    <row r="31" spans="1:13" x14ac:dyDescent="0.2">
      <c r="A31" s="26" t="s">
        <v>29</v>
      </c>
      <c r="B31" s="29">
        <v>-34</v>
      </c>
      <c r="C31" s="29"/>
      <c r="D31" s="29">
        <v>-8</v>
      </c>
      <c r="E31" s="29"/>
      <c r="F31" s="29">
        <v>-29</v>
      </c>
      <c r="G31" s="79"/>
      <c r="H31" s="29">
        <v>-103</v>
      </c>
      <c r="I31" s="79"/>
      <c r="J31" s="29">
        <v>-220</v>
      </c>
      <c r="K31" s="79"/>
      <c r="L31" s="29">
        <v>-318</v>
      </c>
      <c r="M31" s="79"/>
    </row>
    <row r="32" spans="1:13" x14ac:dyDescent="0.2">
      <c r="A32" s="26" t="s">
        <v>313</v>
      </c>
      <c r="B32" s="29">
        <v>18</v>
      </c>
      <c r="C32" s="29"/>
      <c r="D32" s="29">
        <v>10</v>
      </c>
      <c r="E32" s="29"/>
      <c r="F32" s="29">
        <v>3</v>
      </c>
      <c r="G32" s="79"/>
      <c r="H32" s="29">
        <v>193</v>
      </c>
      <c r="I32" s="79"/>
      <c r="J32" s="29">
        <v>522</v>
      </c>
      <c r="K32" s="79"/>
      <c r="L32" s="29">
        <v>385</v>
      </c>
      <c r="M32" s="79"/>
    </row>
    <row r="33" spans="1:13" x14ac:dyDescent="0.2">
      <c r="A33" s="26" t="s">
        <v>312</v>
      </c>
      <c r="B33" s="29">
        <v>-1</v>
      </c>
      <c r="C33" s="29"/>
      <c r="D33" s="29">
        <v>1</v>
      </c>
      <c r="E33" s="29"/>
      <c r="F33" s="29">
        <v>-1</v>
      </c>
      <c r="G33" s="79"/>
      <c r="H33" s="29">
        <v>18</v>
      </c>
      <c r="I33" s="79"/>
      <c r="J33" s="29">
        <v>6</v>
      </c>
      <c r="K33" s="79"/>
      <c r="L33" s="29">
        <v>-7</v>
      </c>
      <c r="M33" s="79"/>
    </row>
    <row r="34" spans="1:13" x14ac:dyDescent="0.2">
      <c r="A34" s="26" t="s">
        <v>311</v>
      </c>
      <c r="B34" s="29" t="s">
        <v>5</v>
      </c>
      <c r="C34" s="29"/>
      <c r="D34" s="29" t="s">
        <v>5</v>
      </c>
      <c r="E34" s="29"/>
      <c r="F34" s="29">
        <v>-441</v>
      </c>
      <c r="G34" s="79"/>
      <c r="H34" s="29" t="s">
        <v>5</v>
      </c>
      <c r="I34" s="79"/>
      <c r="J34" s="29" t="s">
        <v>5</v>
      </c>
      <c r="K34" s="79"/>
      <c r="L34" s="29">
        <v>-112</v>
      </c>
      <c r="M34" s="79"/>
    </row>
    <row r="35" spans="1:13" x14ac:dyDescent="0.2">
      <c r="A35" s="27" t="s">
        <v>28</v>
      </c>
      <c r="B35" s="28">
        <v>-426</v>
      </c>
      <c r="C35" s="28"/>
      <c r="D35" s="28">
        <v>-1018</v>
      </c>
      <c r="E35" s="28"/>
      <c r="F35" s="28">
        <v>-4688</v>
      </c>
      <c r="G35" s="79"/>
      <c r="H35" s="28">
        <v>-6748</v>
      </c>
      <c r="I35" s="79"/>
      <c r="J35" s="28">
        <v>-5431</v>
      </c>
      <c r="K35" s="79"/>
      <c r="L35" s="28">
        <v>-4741</v>
      </c>
      <c r="M35" s="79"/>
    </row>
    <row r="36" spans="1:13" x14ac:dyDescent="0.2">
      <c r="A36" s="26"/>
      <c r="B36" s="26"/>
      <c r="C36" s="26"/>
      <c r="D36" s="26"/>
      <c r="E36" s="26"/>
      <c r="F36" s="26"/>
      <c r="G36" s="79"/>
      <c r="H36" s="26"/>
      <c r="I36" s="79"/>
      <c r="J36" s="26"/>
      <c r="K36" s="79"/>
      <c r="L36" s="26"/>
      <c r="M36" s="79"/>
    </row>
    <row r="37" spans="1:13" x14ac:dyDescent="0.2">
      <c r="A37" s="27" t="s">
        <v>27</v>
      </c>
      <c r="B37" s="26"/>
      <c r="C37" s="26"/>
      <c r="D37" s="26"/>
      <c r="E37" s="26"/>
      <c r="F37" s="26"/>
      <c r="G37" s="79"/>
      <c r="H37" s="26"/>
      <c r="I37" s="79"/>
      <c r="J37" s="26"/>
      <c r="K37" s="79"/>
      <c r="L37" s="26"/>
      <c r="M37" s="79"/>
    </row>
    <row r="38" spans="1:13" x14ac:dyDescent="0.2">
      <c r="A38" s="26" t="s">
        <v>26</v>
      </c>
      <c r="B38" s="29" t="s">
        <v>5</v>
      </c>
      <c r="C38" s="29"/>
      <c r="D38" s="29" t="s">
        <v>5</v>
      </c>
      <c r="E38" s="29"/>
      <c r="F38" s="29" t="s">
        <v>5</v>
      </c>
      <c r="G38" s="79"/>
      <c r="H38" s="29">
        <v>-4</v>
      </c>
      <c r="I38" s="79"/>
      <c r="J38" s="29">
        <v>-1</v>
      </c>
      <c r="K38" s="79"/>
      <c r="L38" s="29">
        <v>-5</v>
      </c>
      <c r="M38" s="79"/>
    </row>
    <row r="39" spans="1:13" x14ac:dyDescent="0.2">
      <c r="A39" s="26" t="s">
        <v>310</v>
      </c>
      <c r="B39" s="29" t="s">
        <v>5</v>
      </c>
      <c r="C39" s="29"/>
      <c r="D39" s="29" t="s">
        <v>5</v>
      </c>
      <c r="E39" s="29"/>
      <c r="F39" s="29" t="s">
        <v>5</v>
      </c>
      <c r="G39" s="79"/>
      <c r="H39" s="29" t="s">
        <v>5</v>
      </c>
      <c r="I39" s="79"/>
      <c r="J39" s="29" t="s">
        <v>5</v>
      </c>
      <c r="K39" s="79"/>
      <c r="L39" s="29">
        <v>-1</v>
      </c>
      <c r="M39" s="79"/>
    </row>
    <row r="40" spans="1:13" x14ac:dyDescent="0.2">
      <c r="A40" s="27" t="s">
        <v>25</v>
      </c>
      <c r="B40" s="28">
        <v>-426</v>
      </c>
      <c r="C40" s="28"/>
      <c r="D40" s="28">
        <v>-1018</v>
      </c>
      <c r="E40" s="28"/>
      <c r="F40" s="28">
        <v>-4688</v>
      </c>
      <c r="G40" s="79"/>
      <c r="H40" s="28">
        <v>-6752</v>
      </c>
      <c r="I40" s="79"/>
      <c r="J40" s="28">
        <v>-5432</v>
      </c>
      <c r="K40" s="79"/>
      <c r="L40" s="28">
        <v>-4747</v>
      </c>
      <c r="M40" s="79"/>
    </row>
    <row r="41" spans="1:13" x14ac:dyDescent="0.2">
      <c r="A41" s="26"/>
      <c r="B41" s="26"/>
      <c r="C41" s="26"/>
      <c r="D41" s="26"/>
      <c r="E41" s="26"/>
      <c r="F41" s="26"/>
      <c r="G41" s="74"/>
      <c r="H41" s="26"/>
      <c r="I41" s="26"/>
      <c r="J41" s="26"/>
      <c r="K41" s="26"/>
      <c r="L41" s="26"/>
    </row>
    <row r="42" spans="1:13" x14ac:dyDescent="0.2">
      <c r="A42" s="27" t="s">
        <v>24</v>
      </c>
      <c r="B42" s="26"/>
      <c r="C42" s="26"/>
      <c r="D42" s="26"/>
      <c r="E42" s="26"/>
      <c r="F42" s="26"/>
      <c r="G42" s="74"/>
      <c r="H42" s="26"/>
      <c r="I42" s="26"/>
      <c r="J42" s="26"/>
      <c r="K42" s="26"/>
      <c r="L42" s="26"/>
    </row>
    <row r="43" spans="1:13" x14ac:dyDescent="0.2">
      <c r="A43" s="26" t="s">
        <v>309</v>
      </c>
      <c r="B43" s="29" t="s">
        <v>5</v>
      </c>
      <c r="C43" s="29"/>
      <c r="D43" s="29">
        <v>-1</v>
      </c>
      <c r="E43" s="29"/>
      <c r="F43" s="29" t="s">
        <v>5</v>
      </c>
      <c r="G43" s="78"/>
      <c r="H43" s="29" t="s">
        <v>5</v>
      </c>
      <c r="I43" s="29"/>
      <c r="J43" s="29" t="s">
        <v>5</v>
      </c>
      <c r="K43" s="29"/>
      <c r="L43" s="29" t="s">
        <v>5</v>
      </c>
    </row>
    <row r="44" spans="1:13" x14ac:dyDescent="0.2">
      <c r="A44" s="27" t="s">
        <v>308</v>
      </c>
      <c r="B44" s="28">
        <v>-426</v>
      </c>
      <c r="C44" s="28"/>
      <c r="D44" s="28">
        <v>-1019</v>
      </c>
      <c r="E44" s="28"/>
      <c r="F44" s="28" t="s">
        <v>5</v>
      </c>
      <c r="G44" s="80"/>
      <c r="H44" s="28" t="s">
        <v>5</v>
      </c>
      <c r="I44" s="28"/>
      <c r="J44" s="28" t="s">
        <v>5</v>
      </c>
      <c r="K44" s="28"/>
      <c r="L44" s="28" t="s">
        <v>5</v>
      </c>
    </row>
    <row r="45" spans="1:13" x14ac:dyDescent="0.2">
      <c r="A45" s="26"/>
      <c r="B45" s="26"/>
      <c r="C45" s="26"/>
      <c r="D45" s="26"/>
      <c r="E45" s="26"/>
      <c r="F45" s="26"/>
      <c r="G45" s="74"/>
      <c r="H45" s="26"/>
      <c r="I45" s="26"/>
      <c r="J45" s="26"/>
      <c r="K45" s="26"/>
      <c r="L45" s="26"/>
    </row>
    <row r="46" spans="1:13" x14ac:dyDescent="0.2">
      <c r="A46" s="27" t="s">
        <v>23</v>
      </c>
      <c r="B46" s="26"/>
      <c r="C46" s="26"/>
      <c r="D46" s="26"/>
      <c r="E46" s="26"/>
      <c r="F46" s="26"/>
      <c r="G46" s="74"/>
      <c r="H46" s="26"/>
      <c r="I46" s="26"/>
      <c r="J46" s="26"/>
      <c r="K46" s="26"/>
      <c r="L46" s="26"/>
    </row>
    <row r="47" spans="1:13" x14ac:dyDescent="0.2">
      <c r="A47" s="26" t="s">
        <v>22</v>
      </c>
      <c r="B47" s="25" t="s">
        <v>5</v>
      </c>
      <c r="C47" s="25"/>
      <c r="D47" s="25" t="s">
        <v>5</v>
      </c>
      <c r="E47" s="25"/>
      <c r="F47" s="25">
        <v>-465</v>
      </c>
      <c r="G47" s="81"/>
      <c r="H47" s="25">
        <v>-3123</v>
      </c>
      <c r="I47" s="25"/>
      <c r="J47" s="25">
        <v>-2030</v>
      </c>
      <c r="K47" s="25"/>
      <c r="L47" s="25">
        <v>-1200</v>
      </c>
    </row>
    <row r="48" spans="1:13" x14ac:dyDescent="0.2">
      <c r="A48" s="26" t="s">
        <v>21</v>
      </c>
      <c r="B48" s="25">
        <v>-409</v>
      </c>
      <c r="C48" s="25"/>
      <c r="D48" s="25">
        <v>-1021</v>
      </c>
      <c r="E48" s="25"/>
      <c r="F48" s="25">
        <v>-4220</v>
      </c>
      <c r="G48" s="81"/>
      <c r="H48" s="25">
        <v>-6856</v>
      </c>
      <c r="I48" s="25"/>
      <c r="J48" s="25">
        <v>-5739</v>
      </c>
      <c r="K48" s="25"/>
      <c r="L48" s="25">
        <v>-4689</v>
      </c>
    </row>
    <row r="49" spans="1:12" x14ac:dyDescent="0.2">
      <c r="A49" s="26" t="s">
        <v>20</v>
      </c>
      <c r="B49" s="25">
        <v>-4.3499999999999996</v>
      </c>
      <c r="C49" s="25"/>
      <c r="D49" s="25">
        <v>-10.09</v>
      </c>
      <c r="E49" s="25"/>
      <c r="F49" s="25">
        <v>-22.98</v>
      </c>
      <c r="G49" s="81"/>
      <c r="H49" s="25">
        <v>-7.4</v>
      </c>
      <c r="I49" s="25"/>
      <c r="J49" s="25">
        <v>-5.74</v>
      </c>
      <c r="K49" s="25"/>
      <c r="L49" s="25">
        <v>-4.6900000000000004</v>
      </c>
    </row>
    <row r="50" spans="1:12" x14ac:dyDescent="0.2">
      <c r="A50" s="26" t="s">
        <v>307</v>
      </c>
      <c r="B50" s="25">
        <v>-4.3499999999999996</v>
      </c>
      <c r="C50" s="25"/>
      <c r="D50" s="25">
        <v>-10.09</v>
      </c>
      <c r="E50" s="25"/>
      <c r="F50" s="25">
        <v>-22.98</v>
      </c>
      <c r="G50" s="81"/>
      <c r="H50" s="25">
        <v>-7.4</v>
      </c>
      <c r="I50" s="25"/>
      <c r="J50" s="25">
        <v>-5.74</v>
      </c>
      <c r="K50" s="25"/>
      <c r="L50" s="25">
        <v>-4.6900000000000004</v>
      </c>
    </row>
    <row r="51" spans="1:12" x14ac:dyDescent="0.2">
      <c r="A51" s="24"/>
      <c r="B51" s="24"/>
      <c r="C51" s="24"/>
      <c r="D51" s="24"/>
      <c r="E51" s="24"/>
      <c r="F51" s="24"/>
      <c r="G51" s="82"/>
      <c r="H51" s="24"/>
      <c r="I51" s="24"/>
      <c r="J51" s="24"/>
      <c r="K51" s="24"/>
      <c r="L51" s="24"/>
    </row>
    <row r="52" spans="1:12" x14ac:dyDescent="0.2">
      <c r="A52" s="22" t="s">
        <v>19</v>
      </c>
    </row>
    <row r="54" spans="1:12" x14ac:dyDescent="0.2">
      <c r="A54" s="23" t="s">
        <v>18</v>
      </c>
    </row>
  </sheetData>
  <pageMargins left="0.2" right="0.2" top="0.5" bottom="0.5" header="0.5" footer="0.5"/>
  <pageSetup fitToWidth="0" fitToHeight="0" orientation="landscape" horizontalDpi="0" verticalDpi="0"/>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5677B-50C4-464B-BC25-FF40FED4D358}">
  <sheetPr>
    <outlinePr summaryBelow="0" summaryRight="0"/>
    <pageSetUpPr autoPageBreaks="0"/>
  </sheetPr>
  <dimension ref="A5:IZ57"/>
  <sheetViews>
    <sheetView workbookViewId="0">
      <selection activeCell="C84" sqref="C84"/>
    </sheetView>
  </sheetViews>
  <sheetFormatPr defaultRowHeight="11.25" x14ac:dyDescent="0.2"/>
  <cols>
    <col min="1" max="1" width="45.85546875" style="22" customWidth="1"/>
    <col min="2" max="12" width="14.85546875" style="22" customWidth="1"/>
    <col min="13" max="16384" width="9.140625" style="22"/>
  </cols>
  <sheetData>
    <row r="5" spans="1:260" ht="15.75" x14ac:dyDescent="0.2">
      <c r="A5" s="35" t="s">
        <v>346</v>
      </c>
    </row>
    <row r="7" spans="1:260" x14ac:dyDescent="0.2">
      <c r="A7" s="26"/>
      <c r="B7" s="33" t="s">
        <v>54</v>
      </c>
      <c r="C7" s="33"/>
      <c r="D7" s="22" t="s">
        <v>53</v>
      </c>
      <c r="F7" s="26" t="s">
        <v>37</v>
      </c>
      <c r="G7" s="26"/>
      <c r="H7" s="33" t="s">
        <v>52</v>
      </c>
      <c r="I7" s="33"/>
      <c r="J7" s="22" t="s">
        <v>51</v>
      </c>
    </row>
    <row r="8" spans="1:260" x14ac:dyDescent="0.2">
      <c r="A8" s="26"/>
      <c r="B8" s="33" t="s">
        <v>50</v>
      </c>
      <c r="C8" s="33"/>
      <c r="D8" s="22" t="s">
        <v>49</v>
      </c>
      <c r="F8" s="26" t="s">
        <v>37</v>
      </c>
      <c r="G8" s="26"/>
      <c r="H8" s="33" t="s">
        <v>48</v>
      </c>
      <c r="I8" s="33"/>
      <c r="J8" s="22" t="s">
        <v>327</v>
      </c>
    </row>
    <row r="9" spans="1:260" x14ac:dyDescent="0.2">
      <c r="A9" s="26"/>
      <c r="B9" s="33" t="s">
        <v>47</v>
      </c>
      <c r="C9" s="33"/>
      <c r="D9" s="22" t="s">
        <v>46</v>
      </c>
      <c r="F9" s="26" t="s">
        <v>37</v>
      </c>
      <c r="G9" s="26"/>
      <c r="H9" s="33" t="s">
        <v>45</v>
      </c>
      <c r="I9" s="33"/>
      <c r="J9" s="22" t="s">
        <v>44</v>
      </c>
    </row>
    <row r="10" spans="1:260" x14ac:dyDescent="0.2">
      <c r="A10" s="26"/>
      <c r="B10" s="33" t="s">
        <v>43</v>
      </c>
      <c r="C10" s="33"/>
      <c r="D10" s="22" t="s">
        <v>42</v>
      </c>
      <c r="F10" s="26" t="s">
        <v>37</v>
      </c>
      <c r="G10" s="26"/>
      <c r="H10" s="33" t="s">
        <v>41</v>
      </c>
      <c r="I10" s="33"/>
      <c r="J10" s="34" t="s">
        <v>40</v>
      </c>
      <c r="K10" s="34"/>
    </row>
    <row r="11" spans="1:260" x14ac:dyDescent="0.2">
      <c r="A11" s="26"/>
      <c r="B11" s="33" t="s">
        <v>39</v>
      </c>
      <c r="C11" s="33"/>
      <c r="D11" s="22" t="s">
        <v>38</v>
      </c>
      <c r="F11" s="26" t="s">
        <v>37</v>
      </c>
      <c r="G11" s="26"/>
      <c r="H11" s="32"/>
      <c r="I11" s="32"/>
      <c r="J11" s="32"/>
      <c r="K11" s="32"/>
    </row>
    <row r="14" spans="1:260" x14ac:dyDescent="0.2">
      <c r="A14" s="31" t="s">
        <v>72</v>
      </c>
      <c r="B14" s="31"/>
      <c r="C14" s="31"/>
      <c r="D14" s="31"/>
      <c r="E14" s="31"/>
      <c r="F14" s="31"/>
      <c r="G14" s="31"/>
      <c r="H14" s="31"/>
      <c r="I14" s="31"/>
      <c r="J14" s="31"/>
      <c r="K14" s="31"/>
      <c r="L14" s="31"/>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c r="IT14" s="30"/>
      <c r="IU14" s="30"/>
      <c r="IV14" s="30"/>
      <c r="IW14" s="30"/>
      <c r="IX14" s="30"/>
      <c r="IY14" s="30"/>
      <c r="IZ14" s="30"/>
    </row>
    <row r="15" spans="1:260" ht="22.5" x14ac:dyDescent="0.2">
      <c r="A15" s="37" t="s">
        <v>71</v>
      </c>
      <c r="B15" s="41">
        <v>43830</v>
      </c>
      <c r="C15" s="41"/>
      <c r="D15" s="41">
        <v>44196</v>
      </c>
      <c r="E15" s="41"/>
      <c r="F15" s="41">
        <v>44561</v>
      </c>
      <c r="G15" s="41"/>
      <c r="H15" s="41">
        <v>44926</v>
      </c>
      <c r="I15" s="41"/>
      <c r="J15" s="41">
        <v>45291</v>
      </c>
      <c r="K15" s="41"/>
      <c r="L15" s="41">
        <v>45657</v>
      </c>
    </row>
    <row r="16" spans="1:260" x14ac:dyDescent="0.2">
      <c r="A16" s="39" t="s">
        <v>7</v>
      </c>
      <c r="B16" s="40" t="s">
        <v>6</v>
      </c>
      <c r="C16" s="40"/>
      <c r="D16" s="40" t="s">
        <v>6</v>
      </c>
      <c r="E16" s="40"/>
      <c r="F16" s="40" t="s">
        <v>6</v>
      </c>
      <c r="G16" s="40"/>
      <c r="H16" s="40" t="s">
        <v>6</v>
      </c>
      <c r="I16" s="40"/>
      <c r="J16" s="40" t="s">
        <v>6</v>
      </c>
      <c r="K16" s="40"/>
      <c r="L16" s="40" t="s">
        <v>6</v>
      </c>
    </row>
    <row r="17" spans="1:13" x14ac:dyDescent="0.2">
      <c r="A17" s="37" t="s">
        <v>34</v>
      </c>
      <c r="B17" s="38" t="s">
        <v>320</v>
      </c>
      <c r="C17" s="38"/>
      <c r="D17" s="38" t="s">
        <v>320</v>
      </c>
      <c r="E17" s="38"/>
      <c r="F17" s="38" t="s">
        <v>320</v>
      </c>
      <c r="G17" s="38"/>
      <c r="H17" s="38" t="s">
        <v>320</v>
      </c>
      <c r="I17" s="38"/>
      <c r="J17" s="38" t="s">
        <v>320</v>
      </c>
      <c r="K17" s="38"/>
      <c r="L17" s="38" t="s">
        <v>320</v>
      </c>
    </row>
    <row r="18" spans="1:13" x14ac:dyDescent="0.2">
      <c r="A18" s="27" t="s">
        <v>70</v>
      </c>
      <c r="B18" s="26"/>
      <c r="C18" s="26"/>
      <c r="D18" s="26"/>
      <c r="E18" s="26"/>
      <c r="F18" s="26"/>
      <c r="G18" s="26"/>
      <c r="H18" s="26"/>
      <c r="I18" s="26"/>
      <c r="J18" s="26"/>
      <c r="K18" s="26"/>
      <c r="L18" s="26"/>
    </row>
    <row r="19" spans="1:13" x14ac:dyDescent="0.2">
      <c r="A19" s="26" t="s">
        <v>69</v>
      </c>
      <c r="B19" s="29">
        <v>2264</v>
      </c>
      <c r="C19" s="79"/>
      <c r="D19" s="29">
        <v>2979</v>
      </c>
      <c r="E19" s="79"/>
      <c r="F19" s="29">
        <v>18133</v>
      </c>
      <c r="G19" s="79"/>
      <c r="H19" s="29">
        <v>11568</v>
      </c>
      <c r="I19" s="79"/>
      <c r="J19" s="29">
        <v>7857</v>
      </c>
      <c r="K19" s="79"/>
      <c r="L19" s="29">
        <v>5294</v>
      </c>
      <c r="M19" s="79"/>
    </row>
    <row r="20" spans="1:13" x14ac:dyDescent="0.2">
      <c r="A20" s="26" t="s">
        <v>345</v>
      </c>
      <c r="B20" s="29" t="s">
        <v>5</v>
      </c>
      <c r="C20" s="79"/>
      <c r="D20" s="29" t="s">
        <v>5</v>
      </c>
      <c r="E20" s="79"/>
      <c r="F20" s="29" t="s">
        <v>5</v>
      </c>
      <c r="G20" s="79"/>
      <c r="H20" s="29" t="s">
        <v>5</v>
      </c>
      <c r="I20" s="79"/>
      <c r="J20" s="29">
        <v>1511</v>
      </c>
      <c r="K20" s="79"/>
      <c r="L20" s="29">
        <v>2406</v>
      </c>
      <c r="M20" s="79"/>
    </row>
    <row r="21" spans="1:13" x14ac:dyDescent="0.2">
      <c r="A21" s="26" t="s">
        <v>344</v>
      </c>
      <c r="B21" s="29" t="s">
        <v>5</v>
      </c>
      <c r="C21" s="79"/>
      <c r="D21" s="29">
        <v>6</v>
      </c>
      <c r="E21" s="79"/>
      <c r="F21" s="29">
        <v>26</v>
      </c>
      <c r="G21" s="79"/>
      <c r="H21" s="29">
        <v>102</v>
      </c>
      <c r="I21" s="79"/>
      <c r="J21" s="29">
        <v>161</v>
      </c>
      <c r="K21" s="79"/>
      <c r="L21" s="29">
        <v>443</v>
      </c>
      <c r="M21" s="79"/>
    </row>
    <row r="22" spans="1:13" x14ac:dyDescent="0.2">
      <c r="A22" s="26" t="s">
        <v>343</v>
      </c>
      <c r="B22" s="29"/>
      <c r="C22" s="79"/>
      <c r="D22" s="29"/>
      <c r="E22" s="79"/>
      <c r="F22" s="29">
        <v>274</v>
      </c>
      <c r="G22" s="79"/>
      <c r="H22" s="29">
        <v>1348</v>
      </c>
      <c r="I22" s="79"/>
      <c r="J22" s="29">
        <v>2620</v>
      </c>
      <c r="K22" s="79"/>
      <c r="L22" s="29">
        <v>2248</v>
      </c>
      <c r="M22" s="79"/>
    </row>
    <row r="23" spans="1:13" x14ac:dyDescent="0.2">
      <c r="A23" s="26" t="s">
        <v>342</v>
      </c>
      <c r="B23" s="29">
        <v>29</v>
      </c>
      <c r="C23" s="79"/>
      <c r="D23" s="29">
        <v>31</v>
      </c>
      <c r="E23" s="79"/>
      <c r="F23" s="29">
        <v>126</v>
      </c>
      <c r="G23" s="79"/>
      <c r="H23" s="29">
        <v>112</v>
      </c>
      <c r="I23" s="79"/>
      <c r="J23" s="29">
        <v>164</v>
      </c>
      <c r="K23" s="79"/>
      <c r="L23" s="29">
        <v>192</v>
      </c>
      <c r="M23" s="79"/>
    </row>
    <row r="24" spans="1:13" x14ac:dyDescent="0.2">
      <c r="A24" s="27" t="s">
        <v>68</v>
      </c>
      <c r="B24" s="28">
        <v>2293</v>
      </c>
      <c r="C24" s="79"/>
      <c r="D24" s="28">
        <v>3016</v>
      </c>
      <c r="E24" s="79"/>
      <c r="F24" s="28">
        <v>18559</v>
      </c>
      <c r="G24" s="79"/>
      <c r="H24" s="28">
        <v>13130</v>
      </c>
      <c r="I24" s="79"/>
      <c r="J24" s="28">
        <v>12313</v>
      </c>
      <c r="K24" s="79"/>
      <c r="L24" s="28">
        <v>10583</v>
      </c>
      <c r="M24" s="79"/>
    </row>
    <row r="25" spans="1:13" x14ac:dyDescent="0.2">
      <c r="A25" s="26"/>
      <c r="B25" s="26"/>
      <c r="C25" s="79"/>
      <c r="D25" s="26"/>
      <c r="E25" s="79"/>
      <c r="F25" s="26"/>
      <c r="G25" s="79"/>
      <c r="H25" s="26"/>
      <c r="I25" s="79"/>
      <c r="J25" s="26"/>
      <c r="K25" s="79"/>
      <c r="L25" s="26"/>
      <c r="M25" s="79"/>
    </row>
    <row r="26" spans="1:13" x14ac:dyDescent="0.2">
      <c r="A26" s="27" t="s">
        <v>67</v>
      </c>
      <c r="B26" s="26"/>
      <c r="C26" s="79"/>
      <c r="D26" s="26"/>
      <c r="E26" s="79"/>
      <c r="F26" s="26"/>
      <c r="G26" s="79"/>
      <c r="H26" s="26"/>
      <c r="I26" s="79"/>
      <c r="J26" s="26"/>
      <c r="K26" s="79"/>
      <c r="L26" s="26"/>
      <c r="M26" s="79"/>
    </row>
    <row r="27" spans="1:13" x14ac:dyDescent="0.2">
      <c r="A27" s="26" t="s">
        <v>341</v>
      </c>
      <c r="B27" s="29"/>
      <c r="C27" s="79"/>
      <c r="D27" s="29">
        <v>80</v>
      </c>
      <c r="E27" s="79"/>
      <c r="F27" s="29">
        <v>228</v>
      </c>
      <c r="G27" s="79"/>
      <c r="H27" s="29">
        <v>330</v>
      </c>
      <c r="I27" s="79"/>
      <c r="J27" s="29">
        <v>356</v>
      </c>
      <c r="K27" s="79"/>
      <c r="L27" s="29">
        <v>416</v>
      </c>
      <c r="M27" s="79"/>
    </row>
    <row r="28" spans="1:13" x14ac:dyDescent="0.2">
      <c r="A28" s="26" t="s">
        <v>340</v>
      </c>
      <c r="B28" s="29">
        <v>313</v>
      </c>
      <c r="C28" s="79"/>
      <c r="D28" s="29">
        <v>1445</v>
      </c>
      <c r="E28" s="79"/>
      <c r="F28" s="29">
        <v>3183</v>
      </c>
      <c r="G28" s="79"/>
      <c r="H28" s="29">
        <v>3758</v>
      </c>
      <c r="I28" s="79"/>
      <c r="J28" s="29">
        <v>3874</v>
      </c>
      <c r="K28" s="79"/>
      <c r="L28" s="29">
        <v>3965</v>
      </c>
      <c r="M28" s="79"/>
    </row>
    <row r="29" spans="1:13" x14ac:dyDescent="0.2">
      <c r="A29" s="26" t="s">
        <v>339</v>
      </c>
      <c r="B29" s="29">
        <v>27</v>
      </c>
      <c r="C29" s="79"/>
      <c r="D29" s="29">
        <v>61</v>
      </c>
      <c r="E29" s="79"/>
      <c r="F29" s="29">
        <v>324</v>
      </c>
      <c r="G29" s="79"/>
      <c r="H29" s="29">
        <v>658</v>
      </c>
      <c r="I29" s="79"/>
      <c r="J29" s="29">
        <v>235</v>
      </c>
      <c r="K29" s="79"/>
      <c r="L29" s="29">
        <v>446</v>
      </c>
      <c r="M29" s="79"/>
    </row>
    <row r="30" spans="1:13" x14ac:dyDescent="0.2">
      <c r="A30" s="27" t="s">
        <v>66</v>
      </c>
      <c r="B30" s="28">
        <v>2633</v>
      </c>
      <c r="C30" s="79"/>
      <c r="D30" s="28">
        <v>4602</v>
      </c>
      <c r="E30" s="79"/>
      <c r="F30" s="28">
        <v>22294</v>
      </c>
      <c r="G30" s="79"/>
      <c r="H30" s="28">
        <v>17876</v>
      </c>
      <c r="I30" s="79"/>
      <c r="J30" s="28">
        <v>16778</v>
      </c>
      <c r="K30" s="79"/>
      <c r="L30" s="28">
        <v>15410</v>
      </c>
      <c r="M30" s="79"/>
    </row>
    <row r="31" spans="1:13" x14ac:dyDescent="0.2">
      <c r="A31" s="26"/>
      <c r="B31" s="26"/>
      <c r="C31" s="79"/>
      <c r="D31" s="26"/>
      <c r="E31" s="79"/>
      <c r="F31" s="26"/>
      <c r="G31" s="79"/>
      <c r="H31" s="26"/>
      <c r="I31" s="79"/>
      <c r="J31" s="26"/>
      <c r="K31" s="79"/>
      <c r="L31" s="26"/>
      <c r="M31" s="79"/>
    </row>
    <row r="32" spans="1:13" x14ac:dyDescent="0.2">
      <c r="A32" s="27" t="s">
        <v>65</v>
      </c>
      <c r="B32" s="26"/>
      <c r="C32" s="79"/>
      <c r="D32" s="26"/>
      <c r="E32" s="79"/>
      <c r="F32" s="26"/>
      <c r="G32" s="79"/>
      <c r="H32" s="26"/>
      <c r="I32" s="79"/>
      <c r="J32" s="26"/>
      <c r="K32" s="79"/>
      <c r="L32" s="26"/>
      <c r="M32" s="79"/>
    </row>
    <row r="33" spans="1:13" x14ac:dyDescent="0.2">
      <c r="A33" s="26" t="s">
        <v>64</v>
      </c>
      <c r="B33" s="29">
        <v>27</v>
      </c>
      <c r="C33" s="79"/>
      <c r="D33" s="29">
        <v>90</v>
      </c>
      <c r="E33" s="79"/>
      <c r="F33" s="29">
        <v>483</v>
      </c>
      <c r="G33" s="79"/>
      <c r="H33" s="29">
        <v>1000</v>
      </c>
      <c r="I33" s="79"/>
      <c r="J33" s="29">
        <v>981</v>
      </c>
      <c r="K33" s="79"/>
      <c r="L33" s="29">
        <v>499</v>
      </c>
      <c r="M33" s="79"/>
    </row>
    <row r="34" spans="1:13" x14ac:dyDescent="0.2">
      <c r="A34" s="26" t="s">
        <v>338</v>
      </c>
      <c r="B34" s="29">
        <v>137</v>
      </c>
      <c r="C34" s="79"/>
      <c r="D34" s="29">
        <v>443</v>
      </c>
      <c r="E34" s="79"/>
      <c r="F34" s="29">
        <v>667</v>
      </c>
      <c r="G34" s="79"/>
      <c r="H34" s="29">
        <v>1154</v>
      </c>
      <c r="I34" s="79"/>
      <c r="J34" s="29">
        <v>1145</v>
      </c>
      <c r="K34" s="79"/>
      <c r="L34" s="29">
        <v>835</v>
      </c>
      <c r="M34" s="79"/>
    </row>
    <row r="35" spans="1:13" x14ac:dyDescent="0.2">
      <c r="A35" s="26" t="s">
        <v>337</v>
      </c>
      <c r="B35" s="29" t="s">
        <v>5</v>
      </c>
      <c r="C35" s="79"/>
      <c r="D35" s="29">
        <v>28</v>
      </c>
      <c r="E35" s="79"/>
      <c r="F35" s="29" t="s">
        <v>5</v>
      </c>
      <c r="G35" s="79"/>
      <c r="H35" s="29" t="s">
        <v>5</v>
      </c>
      <c r="I35" s="79"/>
      <c r="J35" s="29" t="s">
        <v>5</v>
      </c>
      <c r="K35" s="79"/>
      <c r="L35" s="29" t="s">
        <v>5</v>
      </c>
      <c r="M35" s="79"/>
    </row>
    <row r="36" spans="1:13" x14ac:dyDescent="0.2">
      <c r="A36" s="26" t="s">
        <v>336</v>
      </c>
      <c r="B36" s="29">
        <v>18</v>
      </c>
      <c r="C36" s="79"/>
      <c r="D36" s="29">
        <v>28</v>
      </c>
      <c r="E36" s="79"/>
      <c r="F36" s="29" t="s">
        <v>5</v>
      </c>
      <c r="G36" s="79"/>
      <c r="H36" s="29" t="s">
        <v>5</v>
      </c>
      <c r="I36" s="79"/>
      <c r="J36" s="29" t="s">
        <v>5</v>
      </c>
      <c r="K36" s="79"/>
      <c r="L36" s="29" t="s">
        <v>5</v>
      </c>
      <c r="M36" s="79"/>
    </row>
    <row r="37" spans="1:13" x14ac:dyDescent="0.2">
      <c r="A37" s="26" t="s">
        <v>335</v>
      </c>
      <c r="B37" s="29">
        <v>3</v>
      </c>
      <c r="C37" s="79"/>
      <c r="D37" s="29">
        <v>22</v>
      </c>
      <c r="E37" s="79"/>
      <c r="F37" s="29">
        <v>163</v>
      </c>
      <c r="G37" s="79"/>
      <c r="H37" s="29">
        <v>270</v>
      </c>
      <c r="I37" s="79"/>
      <c r="J37" s="29" t="s">
        <v>5</v>
      </c>
      <c r="K37" s="79"/>
      <c r="L37" s="29" t="s">
        <v>5</v>
      </c>
      <c r="M37" s="79"/>
    </row>
    <row r="38" spans="1:13" x14ac:dyDescent="0.2">
      <c r="A38" s="26" t="s">
        <v>334</v>
      </c>
      <c r="B38" s="29" t="s">
        <v>5</v>
      </c>
      <c r="C38" s="79"/>
      <c r="D38" s="29" t="s">
        <v>5</v>
      </c>
      <c r="E38" s="79"/>
      <c r="F38" s="29" t="s">
        <v>5</v>
      </c>
      <c r="G38" s="79"/>
      <c r="H38" s="29" t="s">
        <v>5</v>
      </c>
      <c r="I38" s="79"/>
      <c r="J38" s="29">
        <v>361</v>
      </c>
      <c r="K38" s="79"/>
      <c r="L38" s="29">
        <v>917</v>
      </c>
      <c r="M38" s="79"/>
    </row>
    <row r="39" spans="1:13" x14ac:dyDescent="0.2">
      <c r="A39" s="27" t="s">
        <v>63</v>
      </c>
      <c r="B39" s="28">
        <v>185</v>
      </c>
      <c r="C39" s="79"/>
      <c r="D39" s="28">
        <v>611</v>
      </c>
      <c r="E39" s="79"/>
      <c r="F39" s="28">
        <v>1313</v>
      </c>
      <c r="G39" s="79"/>
      <c r="H39" s="28">
        <v>2424</v>
      </c>
      <c r="I39" s="79"/>
      <c r="J39" s="28">
        <v>2487</v>
      </c>
      <c r="K39" s="79"/>
      <c r="L39" s="28">
        <v>2251</v>
      </c>
      <c r="M39" s="79"/>
    </row>
    <row r="40" spans="1:13" x14ac:dyDescent="0.2">
      <c r="A40" s="26"/>
      <c r="B40" s="26"/>
      <c r="C40" s="79"/>
      <c r="D40" s="26"/>
      <c r="E40" s="79"/>
      <c r="F40" s="26"/>
      <c r="G40" s="79"/>
      <c r="H40" s="26"/>
      <c r="I40" s="79"/>
      <c r="J40" s="26"/>
      <c r="K40" s="79"/>
      <c r="L40" s="26"/>
      <c r="M40" s="79"/>
    </row>
    <row r="41" spans="1:13" x14ac:dyDescent="0.2">
      <c r="A41" s="27" t="s">
        <v>62</v>
      </c>
      <c r="B41" s="26"/>
      <c r="C41" s="79"/>
      <c r="D41" s="26"/>
      <c r="E41" s="79"/>
      <c r="F41" s="26"/>
      <c r="G41" s="79"/>
      <c r="H41" s="26"/>
      <c r="I41" s="79"/>
      <c r="J41" s="26"/>
      <c r="K41" s="79"/>
      <c r="L41" s="26"/>
      <c r="M41" s="79"/>
    </row>
    <row r="42" spans="1:13" x14ac:dyDescent="0.2">
      <c r="A42" s="26" t="s">
        <v>333</v>
      </c>
      <c r="B42" s="29">
        <v>71</v>
      </c>
      <c r="C42" s="79"/>
      <c r="D42" s="29">
        <v>47</v>
      </c>
      <c r="E42" s="79"/>
      <c r="F42" s="29">
        <v>1226</v>
      </c>
      <c r="G42" s="79"/>
      <c r="H42" s="29">
        <v>1231</v>
      </c>
      <c r="I42" s="79"/>
      <c r="J42" s="29">
        <v>4431</v>
      </c>
      <c r="K42" s="79"/>
      <c r="L42" s="29">
        <v>4441</v>
      </c>
      <c r="M42" s="79"/>
    </row>
    <row r="43" spans="1:13" x14ac:dyDescent="0.2">
      <c r="A43" s="26" t="s">
        <v>332</v>
      </c>
      <c r="B43" s="29" t="s">
        <v>5</v>
      </c>
      <c r="C43" s="79"/>
      <c r="D43" s="29">
        <v>83</v>
      </c>
      <c r="E43" s="79"/>
      <c r="F43" s="29">
        <v>218</v>
      </c>
      <c r="G43" s="79"/>
      <c r="H43" s="29">
        <v>311</v>
      </c>
      <c r="I43" s="79"/>
      <c r="J43" s="29">
        <v>324</v>
      </c>
      <c r="K43" s="79"/>
      <c r="L43" s="29">
        <v>379</v>
      </c>
      <c r="M43" s="79"/>
    </row>
    <row r="44" spans="1:13" x14ac:dyDescent="0.2">
      <c r="A44" s="26" t="s">
        <v>331</v>
      </c>
      <c r="B44" s="29" t="s">
        <v>5</v>
      </c>
      <c r="C44" s="79"/>
      <c r="D44" s="29" t="s">
        <v>5</v>
      </c>
      <c r="E44" s="79"/>
      <c r="F44" s="29" t="s">
        <v>5</v>
      </c>
      <c r="G44" s="79"/>
      <c r="H44" s="29" t="s">
        <v>5</v>
      </c>
      <c r="I44" s="79"/>
      <c r="J44" s="29" t="s">
        <v>5</v>
      </c>
      <c r="K44" s="79"/>
      <c r="L44" s="29">
        <v>4</v>
      </c>
      <c r="M44" s="79"/>
    </row>
    <row r="45" spans="1:13" x14ac:dyDescent="0.2">
      <c r="A45" s="26" t="s">
        <v>300</v>
      </c>
      <c r="B45" s="29">
        <v>2750</v>
      </c>
      <c r="C45" s="79"/>
      <c r="D45" s="29">
        <v>5244</v>
      </c>
      <c r="E45" s="79"/>
      <c r="F45" s="29" t="s">
        <v>5</v>
      </c>
      <c r="G45" s="79"/>
      <c r="H45" s="29" t="s">
        <v>5</v>
      </c>
      <c r="I45" s="79"/>
      <c r="J45" s="29" t="s">
        <v>5</v>
      </c>
      <c r="K45" s="79"/>
      <c r="L45" s="29" t="s">
        <v>5</v>
      </c>
      <c r="M45" s="79"/>
    </row>
    <row r="46" spans="1:13" x14ac:dyDescent="0.2">
      <c r="A46" s="26" t="s">
        <v>330</v>
      </c>
      <c r="B46" s="29">
        <v>2</v>
      </c>
      <c r="C46" s="79"/>
      <c r="D46" s="29">
        <v>1</v>
      </c>
      <c r="E46" s="79"/>
      <c r="F46" s="29">
        <v>23</v>
      </c>
      <c r="G46" s="79"/>
      <c r="H46" s="29">
        <v>111</v>
      </c>
      <c r="I46" s="79"/>
      <c r="J46" s="29">
        <v>395</v>
      </c>
      <c r="K46" s="79"/>
      <c r="L46" s="29">
        <v>1777</v>
      </c>
      <c r="M46" s="79"/>
    </row>
    <row r="47" spans="1:13" x14ac:dyDescent="0.2">
      <c r="A47" s="26"/>
      <c r="B47" s="26"/>
      <c r="C47" s="79"/>
      <c r="D47" s="26"/>
      <c r="E47" s="79"/>
      <c r="F47" s="26"/>
      <c r="G47" s="79"/>
      <c r="H47" s="26"/>
      <c r="I47" s="79"/>
      <c r="J47" s="26"/>
      <c r="K47" s="79"/>
      <c r="L47" s="26"/>
      <c r="M47" s="79"/>
    </row>
    <row r="48" spans="1:13" x14ac:dyDescent="0.2">
      <c r="A48" s="27" t="s">
        <v>61</v>
      </c>
      <c r="B48" s="26"/>
      <c r="C48" s="79"/>
      <c r="D48" s="26"/>
      <c r="E48" s="79"/>
      <c r="F48" s="26"/>
      <c r="G48" s="79"/>
      <c r="H48" s="26"/>
      <c r="I48" s="79"/>
      <c r="J48" s="26"/>
      <c r="K48" s="79"/>
      <c r="L48" s="26"/>
      <c r="M48" s="79"/>
    </row>
    <row r="49" spans="1:13" x14ac:dyDescent="0.2">
      <c r="A49" s="26" t="s">
        <v>60</v>
      </c>
      <c r="B49" s="29" t="s">
        <v>5</v>
      </c>
      <c r="C49" s="79"/>
      <c r="D49" s="29" t="s">
        <v>5</v>
      </c>
      <c r="E49" s="79"/>
      <c r="F49" s="29">
        <v>1</v>
      </c>
      <c r="G49" s="79"/>
      <c r="H49" s="29">
        <v>1</v>
      </c>
      <c r="I49" s="79"/>
      <c r="J49" s="29">
        <v>1</v>
      </c>
      <c r="K49" s="79"/>
      <c r="L49" s="29">
        <v>1</v>
      </c>
      <c r="M49" s="79"/>
    </row>
    <row r="50" spans="1:13" x14ac:dyDescent="0.2">
      <c r="A50" s="26" t="s">
        <v>59</v>
      </c>
      <c r="B50" s="29">
        <v>293</v>
      </c>
      <c r="C50" s="79"/>
      <c r="D50" s="29">
        <v>302</v>
      </c>
      <c r="E50" s="79"/>
      <c r="F50" s="29">
        <v>25887</v>
      </c>
      <c r="G50" s="79"/>
      <c r="H50" s="29">
        <v>26926</v>
      </c>
      <c r="I50" s="79"/>
      <c r="J50" s="29">
        <v>27695</v>
      </c>
      <c r="K50" s="79"/>
      <c r="L50" s="29">
        <v>29866</v>
      </c>
      <c r="M50" s="79"/>
    </row>
    <row r="51" spans="1:13" x14ac:dyDescent="0.2">
      <c r="A51" s="26" t="s">
        <v>58</v>
      </c>
      <c r="B51" s="29">
        <v>-668</v>
      </c>
      <c r="C51" s="79"/>
      <c r="D51" s="29">
        <v>-1686</v>
      </c>
      <c r="E51" s="79"/>
      <c r="F51" s="29">
        <v>-6374</v>
      </c>
      <c r="G51" s="79"/>
      <c r="H51" s="29">
        <v>-13126</v>
      </c>
      <c r="I51" s="79"/>
      <c r="J51" s="29">
        <v>-18558</v>
      </c>
      <c r="K51" s="79"/>
      <c r="L51" s="29">
        <v>-23305</v>
      </c>
      <c r="M51" s="79"/>
    </row>
    <row r="52" spans="1:13" x14ac:dyDescent="0.2">
      <c r="A52" s="26" t="s">
        <v>329</v>
      </c>
      <c r="B52" s="29" t="s">
        <v>5</v>
      </c>
      <c r="C52" s="79"/>
      <c r="D52" s="29" t="s">
        <v>5</v>
      </c>
      <c r="E52" s="79"/>
      <c r="F52" s="29" t="s">
        <v>5</v>
      </c>
      <c r="G52" s="79"/>
      <c r="H52" s="29">
        <v>-2</v>
      </c>
      <c r="I52" s="79"/>
      <c r="J52" s="29">
        <v>3</v>
      </c>
      <c r="K52" s="79"/>
      <c r="L52" s="29">
        <v>-4</v>
      </c>
      <c r="M52" s="79"/>
    </row>
    <row r="53" spans="1:13" x14ac:dyDescent="0.2">
      <c r="A53" s="27" t="s">
        <v>57</v>
      </c>
      <c r="B53" s="28">
        <v>-375</v>
      </c>
      <c r="C53" s="79"/>
      <c r="D53" s="28">
        <v>-1384</v>
      </c>
      <c r="E53" s="79"/>
      <c r="F53" s="28">
        <v>19514</v>
      </c>
      <c r="G53" s="79"/>
      <c r="H53" s="28">
        <v>13799</v>
      </c>
      <c r="I53" s="79"/>
      <c r="J53" s="28">
        <v>9141</v>
      </c>
      <c r="K53" s="79"/>
      <c r="L53" s="28">
        <v>6558</v>
      </c>
      <c r="M53" s="79"/>
    </row>
    <row r="54" spans="1:13" x14ac:dyDescent="0.2">
      <c r="A54" s="27" t="s">
        <v>56</v>
      </c>
      <c r="B54" s="28">
        <v>2633</v>
      </c>
      <c r="C54" s="79"/>
      <c r="D54" s="28">
        <v>4602</v>
      </c>
      <c r="E54" s="79"/>
      <c r="F54" s="28">
        <v>22294</v>
      </c>
      <c r="G54" s="79"/>
      <c r="H54" s="28">
        <v>17876</v>
      </c>
      <c r="I54" s="79"/>
      <c r="J54" s="28">
        <v>16778</v>
      </c>
      <c r="K54" s="79"/>
      <c r="L54" s="28">
        <v>15410</v>
      </c>
      <c r="M54" s="79"/>
    </row>
    <row r="55" spans="1:13" x14ac:dyDescent="0.2">
      <c r="A55" s="24"/>
      <c r="B55" s="24"/>
      <c r="C55" s="24"/>
      <c r="D55" s="24"/>
      <c r="E55" s="24"/>
      <c r="F55" s="24"/>
      <c r="G55" s="24"/>
      <c r="H55" s="24"/>
      <c r="I55" s="24"/>
      <c r="J55" s="24"/>
      <c r="K55" s="24"/>
      <c r="L55" s="24"/>
    </row>
    <row r="56" spans="1:13" x14ac:dyDescent="0.2">
      <c r="A56" s="22" t="s">
        <v>55</v>
      </c>
    </row>
    <row r="57" spans="1:13" x14ac:dyDescent="0.2">
      <c r="A57" s="23" t="s">
        <v>18</v>
      </c>
    </row>
  </sheetData>
  <pageMargins left="0.2" right="0.2" top="0.5" bottom="0.5" header="0.5" footer="0.5"/>
  <pageSetup fitToWidth="0" fitToHeight="0" orientation="landscape" horizontalDpi="0" verticalDpi="0"/>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8903B-E0A9-4664-88C8-CE0E9F750D86}">
  <sheetPr>
    <outlinePr summaryBelow="0" summaryRight="0"/>
    <pageSetUpPr autoPageBreaks="0"/>
  </sheetPr>
  <dimension ref="A6:IP118"/>
  <sheetViews>
    <sheetView topLeftCell="A2" zoomScaleNormal="100" workbookViewId="0">
      <selection activeCell="E33" sqref="E33"/>
    </sheetView>
  </sheetViews>
  <sheetFormatPr defaultRowHeight="11.25" x14ac:dyDescent="0.2"/>
  <cols>
    <col min="1" max="1" width="50.85546875" style="43" customWidth="1"/>
    <col min="2" max="2" width="9.28515625" style="43" customWidth="1"/>
    <col min="3" max="251" width="9.140625" style="43"/>
    <col min="252" max="252" width="50.85546875" style="43" customWidth="1"/>
    <col min="253" max="253" width="9.28515625" style="43" customWidth="1"/>
    <col min="254" max="507" width="9.140625" style="43"/>
    <col min="508" max="508" width="50.85546875" style="43" customWidth="1"/>
    <col min="509" max="509" width="9.28515625" style="43" customWidth="1"/>
    <col min="510" max="763" width="9.140625" style="43"/>
    <col min="764" max="764" width="50.85546875" style="43" customWidth="1"/>
    <col min="765" max="765" width="9.28515625" style="43" customWidth="1"/>
    <col min="766" max="1019" width="9.140625" style="43"/>
    <col min="1020" max="1020" width="50.85546875" style="43" customWidth="1"/>
    <col min="1021" max="1021" width="9.28515625" style="43" customWidth="1"/>
    <col min="1022" max="1275" width="9.140625" style="43"/>
    <col min="1276" max="1276" width="50.85546875" style="43" customWidth="1"/>
    <col min="1277" max="1277" width="9.28515625" style="43" customWidth="1"/>
    <col min="1278" max="1531" width="9.140625" style="43"/>
    <col min="1532" max="1532" width="50.85546875" style="43" customWidth="1"/>
    <col min="1533" max="1533" width="9.28515625" style="43" customWidth="1"/>
    <col min="1534" max="1787" width="9.140625" style="43"/>
    <col min="1788" max="1788" width="50.85546875" style="43" customWidth="1"/>
    <col min="1789" max="1789" width="9.28515625" style="43" customWidth="1"/>
    <col min="1790" max="2043" width="9.140625" style="43"/>
    <col min="2044" max="2044" width="50.85546875" style="43" customWidth="1"/>
    <col min="2045" max="2045" width="9.28515625" style="43" customWidth="1"/>
    <col min="2046" max="2299" width="9.140625" style="43"/>
    <col min="2300" max="2300" width="50.85546875" style="43" customWidth="1"/>
    <col min="2301" max="2301" width="9.28515625" style="43" customWidth="1"/>
    <col min="2302" max="2555" width="9.140625" style="43"/>
    <col min="2556" max="2556" width="50.85546875" style="43" customWidth="1"/>
    <col min="2557" max="2557" width="9.28515625" style="43" customWidth="1"/>
    <col min="2558" max="2811" width="9.140625" style="43"/>
    <col min="2812" max="2812" width="50.85546875" style="43" customWidth="1"/>
    <col min="2813" max="2813" width="9.28515625" style="43" customWidth="1"/>
    <col min="2814" max="3067" width="9.140625" style="43"/>
    <col min="3068" max="3068" width="50.85546875" style="43" customWidth="1"/>
    <col min="3069" max="3069" width="9.28515625" style="43" customWidth="1"/>
    <col min="3070" max="3323" width="9.140625" style="43"/>
    <col min="3324" max="3324" width="50.85546875" style="43" customWidth="1"/>
    <col min="3325" max="3325" width="9.28515625" style="43" customWidth="1"/>
    <col min="3326" max="3579" width="9.140625" style="43"/>
    <col min="3580" max="3580" width="50.85546875" style="43" customWidth="1"/>
    <col min="3581" max="3581" width="9.28515625" style="43" customWidth="1"/>
    <col min="3582" max="3835" width="9.140625" style="43"/>
    <col min="3836" max="3836" width="50.85546875" style="43" customWidth="1"/>
    <col min="3837" max="3837" width="9.28515625" style="43" customWidth="1"/>
    <col min="3838" max="4091" width="9.140625" style="43"/>
    <col min="4092" max="4092" width="50.85546875" style="43" customWidth="1"/>
    <col min="4093" max="4093" width="9.28515625" style="43" customWidth="1"/>
    <col min="4094" max="4347" width="9.140625" style="43"/>
    <col min="4348" max="4348" width="50.85546875" style="43" customWidth="1"/>
    <col min="4349" max="4349" width="9.28515625" style="43" customWidth="1"/>
    <col min="4350" max="4603" width="9.140625" style="43"/>
    <col min="4604" max="4604" width="50.85546875" style="43" customWidth="1"/>
    <col min="4605" max="4605" width="9.28515625" style="43" customWidth="1"/>
    <col min="4606" max="4859" width="9.140625" style="43"/>
    <col min="4860" max="4860" width="50.85546875" style="43" customWidth="1"/>
    <col min="4861" max="4861" width="9.28515625" style="43" customWidth="1"/>
    <col min="4862" max="5115" width="9.140625" style="43"/>
    <col min="5116" max="5116" width="50.85546875" style="43" customWidth="1"/>
    <col min="5117" max="5117" width="9.28515625" style="43" customWidth="1"/>
    <col min="5118" max="5371" width="9.140625" style="43"/>
    <col min="5372" max="5372" width="50.85546875" style="43" customWidth="1"/>
    <col min="5373" max="5373" width="9.28515625" style="43" customWidth="1"/>
    <col min="5374" max="5627" width="9.140625" style="43"/>
    <col min="5628" max="5628" width="50.85546875" style="43" customWidth="1"/>
    <col min="5629" max="5629" width="9.28515625" style="43" customWidth="1"/>
    <col min="5630" max="5883" width="9.140625" style="43"/>
    <col min="5884" max="5884" width="50.85546875" style="43" customWidth="1"/>
    <col min="5885" max="5885" width="9.28515625" style="43" customWidth="1"/>
    <col min="5886" max="6139" width="9.140625" style="43"/>
    <col min="6140" max="6140" width="50.85546875" style="43" customWidth="1"/>
    <col min="6141" max="6141" width="9.28515625" style="43" customWidth="1"/>
    <col min="6142" max="6395" width="9.140625" style="43"/>
    <col min="6396" max="6396" width="50.85546875" style="43" customWidth="1"/>
    <col min="6397" max="6397" width="9.28515625" style="43" customWidth="1"/>
    <col min="6398" max="6651" width="9.140625" style="43"/>
    <col min="6652" max="6652" width="50.85546875" style="43" customWidth="1"/>
    <col min="6653" max="6653" width="9.28515625" style="43" customWidth="1"/>
    <col min="6654" max="6907" width="9.140625" style="43"/>
    <col min="6908" max="6908" width="50.85546875" style="43" customWidth="1"/>
    <col min="6909" max="6909" width="9.28515625" style="43" customWidth="1"/>
    <col min="6910" max="7163" width="9.140625" style="43"/>
    <col min="7164" max="7164" width="50.85546875" style="43" customWidth="1"/>
    <col min="7165" max="7165" width="9.28515625" style="43" customWidth="1"/>
    <col min="7166" max="7419" width="9.140625" style="43"/>
    <col min="7420" max="7420" width="50.85546875" style="43" customWidth="1"/>
    <col min="7421" max="7421" width="9.28515625" style="43" customWidth="1"/>
    <col min="7422" max="7675" width="9.140625" style="43"/>
    <col min="7676" max="7676" width="50.85546875" style="43" customWidth="1"/>
    <col min="7677" max="7677" width="9.28515625" style="43" customWidth="1"/>
    <col min="7678" max="7931" width="9.140625" style="43"/>
    <col min="7932" max="7932" width="50.85546875" style="43" customWidth="1"/>
    <col min="7933" max="7933" width="9.28515625" style="43" customWidth="1"/>
    <col min="7934" max="8187" width="9.140625" style="43"/>
    <col min="8188" max="8188" width="50.85546875" style="43" customWidth="1"/>
    <col min="8189" max="8189" width="9.28515625" style="43" customWidth="1"/>
    <col min="8190" max="8443" width="9.140625" style="43"/>
    <col min="8444" max="8444" width="50.85546875" style="43" customWidth="1"/>
    <col min="8445" max="8445" width="9.28515625" style="43" customWidth="1"/>
    <col min="8446" max="8699" width="9.140625" style="43"/>
    <col min="8700" max="8700" width="50.85546875" style="43" customWidth="1"/>
    <col min="8701" max="8701" width="9.28515625" style="43" customWidth="1"/>
    <col min="8702" max="8955" width="9.140625" style="43"/>
    <col min="8956" max="8956" width="50.85546875" style="43" customWidth="1"/>
    <col min="8957" max="8957" width="9.28515625" style="43" customWidth="1"/>
    <col min="8958" max="9211" width="9.140625" style="43"/>
    <col min="9212" max="9212" width="50.85546875" style="43" customWidth="1"/>
    <col min="9213" max="9213" width="9.28515625" style="43" customWidth="1"/>
    <col min="9214" max="9467" width="9.140625" style="43"/>
    <col min="9468" max="9468" width="50.85546875" style="43" customWidth="1"/>
    <col min="9469" max="9469" width="9.28515625" style="43" customWidth="1"/>
    <col min="9470" max="9723" width="9.140625" style="43"/>
    <col min="9724" max="9724" width="50.85546875" style="43" customWidth="1"/>
    <col min="9725" max="9725" width="9.28515625" style="43" customWidth="1"/>
    <col min="9726" max="9979" width="9.140625" style="43"/>
    <col min="9980" max="9980" width="50.85546875" style="43" customWidth="1"/>
    <col min="9981" max="9981" width="9.28515625" style="43" customWidth="1"/>
    <col min="9982" max="10235" width="9.140625" style="43"/>
    <col min="10236" max="10236" width="50.85546875" style="43" customWidth="1"/>
    <col min="10237" max="10237" width="9.28515625" style="43" customWidth="1"/>
    <col min="10238" max="10491" width="9.140625" style="43"/>
    <col min="10492" max="10492" width="50.85546875" style="43" customWidth="1"/>
    <col min="10493" max="10493" width="9.28515625" style="43" customWidth="1"/>
    <col min="10494" max="10747" width="9.140625" style="43"/>
    <col min="10748" max="10748" width="50.85546875" style="43" customWidth="1"/>
    <col min="10749" max="10749" width="9.28515625" style="43" customWidth="1"/>
    <col min="10750" max="11003" width="9.140625" style="43"/>
    <col min="11004" max="11004" width="50.85546875" style="43" customWidth="1"/>
    <col min="11005" max="11005" width="9.28515625" style="43" customWidth="1"/>
    <col min="11006" max="11259" width="9.140625" style="43"/>
    <col min="11260" max="11260" width="50.85546875" style="43" customWidth="1"/>
    <col min="11261" max="11261" width="9.28515625" style="43" customWidth="1"/>
    <col min="11262" max="11515" width="9.140625" style="43"/>
    <col min="11516" max="11516" width="50.85546875" style="43" customWidth="1"/>
    <col min="11517" max="11517" width="9.28515625" style="43" customWidth="1"/>
    <col min="11518" max="11771" width="9.140625" style="43"/>
    <col min="11772" max="11772" width="50.85546875" style="43" customWidth="1"/>
    <col min="11773" max="11773" width="9.28515625" style="43" customWidth="1"/>
    <col min="11774" max="12027" width="9.140625" style="43"/>
    <col min="12028" max="12028" width="50.85546875" style="43" customWidth="1"/>
    <col min="12029" max="12029" width="9.28515625" style="43" customWidth="1"/>
    <col min="12030" max="12283" width="9.140625" style="43"/>
    <col min="12284" max="12284" width="50.85546875" style="43" customWidth="1"/>
    <col min="12285" max="12285" width="9.28515625" style="43" customWidth="1"/>
    <col min="12286" max="12539" width="9.140625" style="43"/>
    <col min="12540" max="12540" width="50.85546875" style="43" customWidth="1"/>
    <col min="12541" max="12541" width="9.28515625" style="43" customWidth="1"/>
    <col min="12542" max="12795" width="9.140625" style="43"/>
    <col min="12796" max="12796" width="50.85546875" style="43" customWidth="1"/>
    <col min="12797" max="12797" width="9.28515625" style="43" customWidth="1"/>
    <col min="12798" max="13051" width="9.140625" style="43"/>
    <col min="13052" max="13052" width="50.85546875" style="43" customWidth="1"/>
    <col min="13053" max="13053" width="9.28515625" style="43" customWidth="1"/>
    <col min="13054" max="13307" width="9.140625" style="43"/>
    <col min="13308" max="13308" width="50.85546875" style="43" customWidth="1"/>
    <col min="13309" max="13309" width="9.28515625" style="43" customWidth="1"/>
    <col min="13310" max="13563" width="9.140625" style="43"/>
    <col min="13564" max="13564" width="50.85546875" style="43" customWidth="1"/>
    <col min="13565" max="13565" width="9.28515625" style="43" customWidth="1"/>
    <col min="13566" max="13819" width="9.140625" style="43"/>
    <col min="13820" max="13820" width="50.85546875" style="43" customWidth="1"/>
    <col min="13821" max="13821" width="9.28515625" style="43" customWidth="1"/>
    <col min="13822" max="14075" width="9.140625" style="43"/>
    <col min="14076" max="14076" width="50.85546875" style="43" customWidth="1"/>
    <col min="14077" max="14077" width="9.28515625" style="43" customWidth="1"/>
    <col min="14078" max="14331" width="9.140625" style="43"/>
    <col min="14332" max="14332" width="50.85546875" style="43" customWidth="1"/>
    <col min="14333" max="14333" width="9.28515625" style="43" customWidth="1"/>
    <col min="14334" max="14587" width="9.140625" style="43"/>
    <col min="14588" max="14588" width="50.85546875" style="43" customWidth="1"/>
    <col min="14589" max="14589" width="9.28515625" style="43" customWidth="1"/>
    <col min="14590" max="14843" width="9.140625" style="43"/>
    <col min="14844" max="14844" width="50.85546875" style="43" customWidth="1"/>
    <col min="14845" max="14845" width="9.28515625" style="43" customWidth="1"/>
    <col min="14846" max="15099" width="9.140625" style="43"/>
    <col min="15100" max="15100" width="50.85546875" style="43" customWidth="1"/>
    <col min="15101" max="15101" width="9.28515625" style="43" customWidth="1"/>
    <col min="15102" max="15355" width="9.140625" style="43"/>
    <col min="15356" max="15356" width="50.85546875" style="43" customWidth="1"/>
    <col min="15357" max="15357" width="9.28515625" style="43" customWidth="1"/>
    <col min="15358" max="15611" width="9.140625" style="43"/>
    <col min="15612" max="15612" width="50.85546875" style="43" customWidth="1"/>
    <col min="15613" max="15613" width="9.28515625" style="43" customWidth="1"/>
    <col min="15614" max="15867" width="9.140625" style="43"/>
    <col min="15868" max="15868" width="50.85546875" style="43" customWidth="1"/>
    <col min="15869" max="15869" width="9.28515625" style="43" customWidth="1"/>
    <col min="15870" max="16123" width="9.140625" style="43"/>
    <col min="16124" max="16124" width="50.85546875" style="43" customWidth="1"/>
    <col min="16125" max="16125" width="9.28515625" style="43" customWidth="1"/>
    <col min="16126" max="16384" width="9.140625" style="43"/>
  </cols>
  <sheetData>
    <row r="6" spans="1:250" ht="16.5" customHeight="1" x14ac:dyDescent="0.2">
      <c r="A6" s="42" t="s">
        <v>364</v>
      </c>
      <c r="B6" s="42"/>
      <c r="C6" s="42"/>
      <c r="D6" s="42"/>
      <c r="E6" s="42" t="s">
        <v>365</v>
      </c>
      <c r="F6" s="42"/>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30"/>
      <c r="DB6" s="30"/>
      <c r="DC6" s="30"/>
      <c r="DD6" s="30"/>
      <c r="DE6" s="30"/>
      <c r="DF6" s="30"/>
      <c r="DG6" s="30"/>
      <c r="DH6" s="30"/>
      <c r="DI6" s="30"/>
      <c r="DJ6" s="30"/>
      <c r="DK6" s="30"/>
      <c r="DL6" s="30"/>
      <c r="DM6" s="30"/>
      <c r="DN6" s="30"/>
      <c r="DO6" s="30"/>
      <c r="DP6" s="30"/>
      <c r="DQ6" s="30"/>
      <c r="DR6" s="30"/>
      <c r="DS6" s="30"/>
      <c r="DT6" s="30"/>
      <c r="DU6" s="30"/>
      <c r="DV6" s="30"/>
      <c r="DW6" s="30"/>
      <c r="DX6" s="30"/>
      <c r="DY6" s="30"/>
      <c r="DZ6" s="30"/>
      <c r="EA6" s="30"/>
      <c r="EB6" s="30"/>
      <c r="EC6" s="30"/>
      <c r="ED6" s="30"/>
      <c r="EE6" s="30"/>
      <c r="EF6" s="30"/>
      <c r="EG6" s="30"/>
      <c r="EH6" s="30"/>
      <c r="EI6" s="30"/>
      <c r="EJ6" s="30"/>
      <c r="EK6" s="30"/>
      <c r="EL6" s="30"/>
      <c r="EM6" s="30"/>
      <c r="EN6" s="30"/>
      <c r="EO6" s="30"/>
      <c r="EP6" s="30"/>
      <c r="EQ6" s="30"/>
      <c r="ER6" s="30"/>
      <c r="ES6" s="30"/>
      <c r="ET6" s="30"/>
      <c r="EU6" s="30"/>
      <c r="EV6" s="30"/>
      <c r="EW6" s="30"/>
      <c r="EX6" s="30"/>
      <c r="EY6" s="30"/>
      <c r="EZ6" s="30"/>
      <c r="FA6" s="30"/>
      <c r="FB6" s="30"/>
      <c r="FC6" s="30"/>
      <c r="FD6" s="30"/>
      <c r="FE6" s="30"/>
      <c r="FF6" s="30"/>
      <c r="FG6" s="30"/>
      <c r="FH6" s="30"/>
      <c r="FI6" s="30"/>
      <c r="FJ6" s="30"/>
      <c r="FK6" s="30"/>
      <c r="FL6" s="30"/>
      <c r="FM6" s="30"/>
      <c r="FN6" s="30"/>
      <c r="FO6" s="30"/>
      <c r="FP6" s="30"/>
      <c r="FQ6" s="30"/>
      <c r="FR6" s="30"/>
      <c r="FS6" s="30"/>
      <c r="FT6" s="30"/>
      <c r="FU6" s="30"/>
      <c r="FV6" s="30"/>
      <c r="FW6" s="30"/>
      <c r="FX6" s="30"/>
      <c r="FY6" s="30"/>
      <c r="FZ6" s="30"/>
      <c r="GA6" s="30"/>
      <c r="GB6" s="30"/>
      <c r="GC6" s="30"/>
      <c r="GD6" s="30"/>
      <c r="GE6" s="30"/>
      <c r="GF6" s="30"/>
      <c r="GG6" s="30"/>
      <c r="GH6" s="30"/>
      <c r="GI6" s="30"/>
      <c r="GJ6" s="30"/>
      <c r="GK6" s="30"/>
      <c r="GL6" s="30"/>
      <c r="GM6" s="30"/>
      <c r="GN6" s="30"/>
      <c r="GO6" s="30"/>
      <c r="GP6" s="30"/>
      <c r="GQ6" s="30"/>
      <c r="GR6" s="30"/>
      <c r="GS6" s="30"/>
      <c r="GT6" s="30"/>
      <c r="GU6" s="30"/>
      <c r="GV6" s="30"/>
      <c r="GW6" s="30"/>
      <c r="GX6" s="30"/>
      <c r="GY6" s="30"/>
      <c r="GZ6" s="30"/>
      <c r="HA6" s="30"/>
      <c r="HB6" s="30"/>
      <c r="HC6" s="30"/>
      <c r="HD6" s="30"/>
      <c r="HE6" s="30"/>
      <c r="HF6" s="30"/>
      <c r="HG6" s="30"/>
      <c r="HH6" s="30"/>
      <c r="HI6" s="30"/>
      <c r="HJ6" s="30"/>
      <c r="HK6" s="30"/>
      <c r="HL6" s="30"/>
      <c r="HM6" s="30"/>
      <c r="HN6" s="30"/>
      <c r="HO6" s="30"/>
      <c r="HP6" s="30"/>
      <c r="HQ6" s="30"/>
      <c r="HR6" s="30"/>
      <c r="HS6" s="30"/>
      <c r="HT6" s="30"/>
      <c r="HU6" s="30"/>
      <c r="HV6" s="30"/>
      <c r="HW6" s="30"/>
      <c r="HX6" s="30"/>
      <c r="HY6" s="30"/>
      <c r="HZ6" s="30"/>
      <c r="IA6" s="30"/>
      <c r="IB6" s="30"/>
      <c r="IC6" s="30"/>
      <c r="ID6" s="30"/>
      <c r="IE6" s="30"/>
      <c r="IF6" s="30"/>
      <c r="IG6" s="30"/>
      <c r="IH6" s="30"/>
      <c r="II6" s="30"/>
      <c r="IJ6" s="30"/>
      <c r="IK6" s="30"/>
      <c r="IL6" s="30"/>
      <c r="IM6" s="30"/>
      <c r="IN6" s="30"/>
      <c r="IO6" s="30"/>
      <c r="IP6" s="30"/>
    </row>
    <row r="7" spans="1:250" ht="16.5" customHeight="1" x14ac:dyDescent="0.2">
      <c r="A7" s="42"/>
      <c r="B7" s="42">
        <v>2021</v>
      </c>
      <c r="C7" s="42">
        <v>2022</v>
      </c>
      <c r="D7" s="42">
        <v>2023</v>
      </c>
      <c r="E7" s="42">
        <v>2024</v>
      </c>
      <c r="F7" s="42"/>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0"/>
      <c r="CI7" s="30"/>
      <c r="CJ7" s="30"/>
      <c r="CK7" s="30"/>
      <c r="CL7" s="30"/>
      <c r="CM7" s="30"/>
      <c r="CN7" s="30"/>
      <c r="CO7" s="30"/>
      <c r="CP7" s="30"/>
      <c r="CQ7" s="30"/>
      <c r="CR7" s="30"/>
      <c r="CS7" s="30"/>
      <c r="CT7" s="30"/>
      <c r="CU7" s="30"/>
      <c r="CV7" s="30"/>
      <c r="CW7" s="30"/>
      <c r="CX7" s="30"/>
      <c r="CY7" s="30"/>
      <c r="CZ7" s="30"/>
      <c r="DA7" s="30"/>
      <c r="DB7" s="30"/>
      <c r="DC7" s="30"/>
      <c r="DD7" s="30"/>
      <c r="DE7" s="30"/>
      <c r="DF7" s="30"/>
      <c r="DG7" s="30"/>
      <c r="DH7" s="30"/>
      <c r="DI7" s="30"/>
      <c r="DJ7" s="30"/>
      <c r="DK7" s="30"/>
      <c r="DL7" s="30"/>
      <c r="DM7" s="30"/>
      <c r="DN7" s="30"/>
      <c r="DO7" s="30"/>
      <c r="DP7" s="30"/>
      <c r="DQ7" s="30"/>
      <c r="DR7" s="30"/>
      <c r="DS7" s="30"/>
      <c r="DT7" s="30"/>
      <c r="DU7" s="30"/>
      <c r="DV7" s="30"/>
      <c r="DW7" s="30"/>
      <c r="DX7" s="30"/>
      <c r="DY7" s="30"/>
      <c r="DZ7" s="30"/>
      <c r="EA7" s="30"/>
      <c r="EB7" s="30"/>
      <c r="EC7" s="30"/>
      <c r="ED7" s="30"/>
      <c r="EE7" s="30"/>
      <c r="EF7" s="30"/>
      <c r="EG7" s="30"/>
      <c r="EH7" s="30"/>
      <c r="EI7" s="30"/>
      <c r="EJ7" s="30"/>
      <c r="EK7" s="30"/>
      <c r="EL7" s="30"/>
      <c r="EM7" s="30"/>
      <c r="EN7" s="30"/>
      <c r="EO7" s="30"/>
      <c r="EP7" s="30"/>
      <c r="EQ7" s="30"/>
      <c r="ER7" s="30"/>
      <c r="ES7" s="30"/>
      <c r="ET7" s="30"/>
      <c r="EU7" s="30"/>
      <c r="EV7" s="30"/>
      <c r="EW7" s="30"/>
      <c r="EX7" s="30"/>
      <c r="EY7" s="30"/>
      <c r="EZ7" s="30"/>
      <c r="FA7" s="30"/>
      <c r="FB7" s="30"/>
      <c r="FC7" s="30"/>
      <c r="FD7" s="30"/>
      <c r="FE7" s="30"/>
      <c r="FF7" s="30"/>
      <c r="FG7" s="30"/>
      <c r="FH7" s="30"/>
      <c r="FI7" s="30"/>
      <c r="FJ7" s="30"/>
      <c r="FK7" s="30"/>
      <c r="FL7" s="30"/>
      <c r="FM7" s="30"/>
      <c r="FN7" s="30"/>
      <c r="FO7" s="30"/>
      <c r="FP7" s="30"/>
      <c r="FQ7" s="30"/>
      <c r="FR7" s="30"/>
      <c r="FS7" s="30"/>
      <c r="FT7" s="30"/>
      <c r="FU7" s="30"/>
      <c r="FV7" s="30"/>
      <c r="FW7" s="30"/>
      <c r="FX7" s="30"/>
      <c r="FY7" s="30"/>
      <c r="FZ7" s="30"/>
      <c r="GA7" s="30"/>
      <c r="GB7" s="30"/>
      <c r="GC7" s="30"/>
      <c r="GD7" s="30"/>
      <c r="GE7" s="30"/>
      <c r="GF7" s="30"/>
      <c r="GG7" s="30"/>
      <c r="GH7" s="30"/>
      <c r="GI7" s="30"/>
      <c r="GJ7" s="30"/>
      <c r="GK7" s="30"/>
      <c r="GL7" s="30"/>
      <c r="GM7" s="30"/>
      <c r="GN7" s="30"/>
      <c r="GO7" s="30"/>
      <c r="GP7" s="30"/>
      <c r="GQ7" s="30"/>
      <c r="GR7" s="30"/>
      <c r="GS7" s="30"/>
      <c r="GT7" s="30"/>
      <c r="GU7" s="30"/>
      <c r="GV7" s="30"/>
      <c r="GW7" s="30"/>
      <c r="GX7" s="30"/>
      <c r="GY7" s="30"/>
      <c r="GZ7" s="30"/>
      <c r="HA7" s="30"/>
      <c r="HB7" s="30"/>
      <c r="HC7" s="30"/>
      <c r="HD7" s="30"/>
      <c r="HE7" s="30"/>
      <c r="HF7" s="30"/>
      <c r="HG7" s="30"/>
      <c r="HH7" s="30"/>
      <c r="HI7" s="30"/>
      <c r="HJ7" s="30"/>
      <c r="HK7" s="30"/>
      <c r="HL7" s="30"/>
      <c r="HM7" s="30"/>
      <c r="HN7" s="30"/>
      <c r="HO7" s="30"/>
      <c r="HP7" s="30"/>
      <c r="HQ7" s="30"/>
      <c r="HR7" s="30"/>
      <c r="HS7" s="30"/>
      <c r="HT7" s="30"/>
      <c r="HU7" s="30"/>
      <c r="HV7" s="30"/>
      <c r="HW7" s="30"/>
      <c r="HX7" s="30"/>
      <c r="HY7" s="30"/>
      <c r="HZ7" s="30"/>
      <c r="IA7" s="30"/>
      <c r="IB7" s="30"/>
      <c r="IC7" s="30"/>
      <c r="ID7" s="30"/>
      <c r="IE7" s="30"/>
      <c r="IF7" s="30"/>
      <c r="IG7" s="30"/>
      <c r="IH7" s="30"/>
      <c r="II7" s="30"/>
      <c r="IJ7" s="30"/>
      <c r="IK7" s="30"/>
      <c r="IL7" s="30"/>
      <c r="IM7" s="30"/>
      <c r="IN7" s="30"/>
      <c r="IO7" s="30"/>
      <c r="IP7" s="30"/>
    </row>
    <row r="8" spans="1:250" ht="13.5" x14ac:dyDescent="0.35">
      <c r="A8" s="46" t="s">
        <v>87</v>
      </c>
      <c r="B8" s="47" t="s">
        <v>88</v>
      </c>
      <c r="C8" s="47" t="s">
        <v>89</v>
      </c>
      <c r="D8" s="47" t="s">
        <v>366</v>
      </c>
      <c r="E8" s="47" t="s">
        <v>367</v>
      </c>
      <c r="F8" s="47" t="s">
        <v>90</v>
      </c>
    </row>
    <row r="9" spans="1:250" x14ac:dyDescent="0.2">
      <c r="A9" s="44" t="s">
        <v>91</v>
      </c>
      <c r="B9" s="45" t="s">
        <v>146</v>
      </c>
      <c r="C9" s="45" t="s">
        <v>368</v>
      </c>
      <c r="D9" s="45" t="s">
        <v>368</v>
      </c>
      <c r="E9" s="45" t="s">
        <v>369</v>
      </c>
      <c r="F9" s="45" t="s">
        <v>368</v>
      </c>
    </row>
    <row r="10" spans="1:250" x14ac:dyDescent="0.2">
      <c r="A10" s="44" t="s">
        <v>92</v>
      </c>
      <c r="B10" s="45" t="s">
        <v>370</v>
      </c>
      <c r="C10" s="45" t="s">
        <v>371</v>
      </c>
      <c r="D10" s="45" t="s">
        <v>372</v>
      </c>
      <c r="E10" s="45" t="s">
        <v>373</v>
      </c>
      <c r="F10" s="45" t="s">
        <v>374</v>
      </c>
    </row>
    <row r="11" spans="1:250" x14ac:dyDescent="0.2">
      <c r="A11" s="44" t="s">
        <v>93</v>
      </c>
      <c r="B11" s="45" t="s">
        <v>375</v>
      </c>
      <c r="C11" s="45" t="s">
        <v>376</v>
      </c>
      <c r="D11" s="45" t="s">
        <v>377</v>
      </c>
      <c r="E11" s="45" t="s">
        <v>378</v>
      </c>
      <c r="F11" s="45" t="s">
        <v>379</v>
      </c>
    </row>
    <row r="12" spans="1:250" x14ac:dyDescent="0.2">
      <c r="A12" s="44" t="s">
        <v>94</v>
      </c>
      <c r="B12" s="45" t="s">
        <v>380</v>
      </c>
      <c r="C12" s="45" t="s">
        <v>381</v>
      </c>
      <c r="D12" s="45" t="s">
        <v>382</v>
      </c>
      <c r="E12" s="45" t="s">
        <v>383</v>
      </c>
      <c r="F12" s="45" t="s">
        <v>384</v>
      </c>
    </row>
    <row r="13" spans="1:250" x14ac:dyDescent="0.2">
      <c r="A13" s="44" t="s">
        <v>95</v>
      </c>
      <c r="B13" s="45" t="s">
        <v>385</v>
      </c>
      <c r="C13" s="45" t="s">
        <v>369</v>
      </c>
      <c r="D13" s="45" t="s">
        <v>146</v>
      </c>
      <c r="E13" s="45" t="s">
        <v>385</v>
      </c>
      <c r="F13" s="45" t="s">
        <v>146</v>
      </c>
    </row>
    <row r="14" spans="1:250" x14ac:dyDescent="0.2">
      <c r="A14" s="44" t="s">
        <v>96</v>
      </c>
      <c r="B14" s="45" t="s">
        <v>386</v>
      </c>
      <c r="C14" s="45" t="s">
        <v>387</v>
      </c>
      <c r="D14" s="45" t="s">
        <v>387</v>
      </c>
      <c r="E14" s="45" t="s">
        <v>386</v>
      </c>
      <c r="F14" s="45" t="s">
        <v>385</v>
      </c>
    </row>
    <row r="15" spans="1:250" x14ac:dyDescent="0.2">
      <c r="A15" s="48" t="s">
        <v>98</v>
      </c>
      <c r="B15" s="48"/>
      <c r="C15" s="48"/>
      <c r="D15" s="48"/>
      <c r="E15" s="48"/>
      <c r="F15" s="48"/>
    </row>
    <row r="16" spans="1:250" x14ac:dyDescent="0.2">
      <c r="A16" s="44" t="s">
        <v>99</v>
      </c>
      <c r="B16" s="45" t="s">
        <v>240</v>
      </c>
      <c r="C16" s="45" t="s">
        <v>102</v>
      </c>
      <c r="D16" s="45" t="s">
        <v>124</v>
      </c>
      <c r="E16" s="45" t="s">
        <v>135</v>
      </c>
      <c r="F16" s="45" t="s">
        <v>388</v>
      </c>
    </row>
    <row r="17" spans="1:6" x14ac:dyDescent="0.2">
      <c r="A17" s="44" t="s">
        <v>104</v>
      </c>
      <c r="B17" s="45" t="s">
        <v>107</v>
      </c>
      <c r="C17" s="45" t="s">
        <v>106</v>
      </c>
      <c r="D17" s="45" t="s">
        <v>108</v>
      </c>
      <c r="E17" s="45" t="s">
        <v>190</v>
      </c>
      <c r="F17" s="45" t="s">
        <v>240</v>
      </c>
    </row>
    <row r="18" spans="1:6" x14ac:dyDescent="0.2">
      <c r="A18" s="44" t="s">
        <v>109</v>
      </c>
      <c r="B18" s="45" t="s">
        <v>227</v>
      </c>
      <c r="C18" s="72">
        <v>0.1</v>
      </c>
      <c r="D18" s="72">
        <v>0.114</v>
      </c>
      <c r="E18" s="72">
        <v>6.8000000000000005E-2</v>
      </c>
      <c r="F18" s="45" t="s">
        <v>190</v>
      </c>
    </row>
    <row r="19" spans="1:6" x14ac:dyDescent="0.2">
      <c r="A19" s="48" t="s">
        <v>112</v>
      </c>
      <c r="B19" s="48"/>
      <c r="C19" s="48"/>
      <c r="D19" s="48"/>
      <c r="E19" s="48"/>
      <c r="F19" s="48"/>
    </row>
    <row r="20" spans="1:6" x14ac:dyDescent="0.2">
      <c r="A20" s="44" t="s">
        <v>113</v>
      </c>
      <c r="B20" s="45" t="s">
        <v>389</v>
      </c>
      <c r="C20" s="45" t="s">
        <v>114</v>
      </c>
      <c r="D20" s="45" t="s">
        <v>185</v>
      </c>
      <c r="E20" s="45" t="s">
        <v>243</v>
      </c>
      <c r="F20" s="45" t="s">
        <v>201</v>
      </c>
    </row>
    <row r="21" spans="1:6" x14ac:dyDescent="0.2">
      <c r="A21" s="44" t="s">
        <v>116</v>
      </c>
      <c r="B21" s="45" t="s">
        <v>274</v>
      </c>
      <c r="C21" s="45" t="s">
        <v>194</v>
      </c>
      <c r="D21" s="45" t="s">
        <v>265</v>
      </c>
      <c r="E21" s="45" t="s">
        <v>176</v>
      </c>
      <c r="F21" s="45" t="s">
        <v>224</v>
      </c>
    </row>
    <row r="22" spans="1:6" x14ac:dyDescent="0.2">
      <c r="A22" s="44" t="s">
        <v>0</v>
      </c>
      <c r="B22" s="45" t="s">
        <v>240</v>
      </c>
      <c r="C22" s="45" t="s">
        <v>390</v>
      </c>
      <c r="D22" s="45" t="s">
        <v>190</v>
      </c>
      <c r="E22" s="45" t="s">
        <v>141</v>
      </c>
      <c r="F22" s="45" t="s">
        <v>391</v>
      </c>
    </row>
    <row r="23" spans="1:6" x14ac:dyDescent="0.2">
      <c r="A23" s="44" t="s">
        <v>123</v>
      </c>
      <c r="B23" s="45" t="s">
        <v>392</v>
      </c>
      <c r="C23" s="45" t="s">
        <v>393</v>
      </c>
      <c r="D23" s="45" t="s">
        <v>140</v>
      </c>
      <c r="E23" s="45" t="s">
        <v>394</v>
      </c>
      <c r="F23" s="45" t="s">
        <v>210</v>
      </c>
    </row>
    <row r="24" spans="1:6" x14ac:dyDescent="0.2">
      <c r="A24" s="44" t="s">
        <v>126</v>
      </c>
      <c r="B24" s="45" t="s">
        <v>392</v>
      </c>
      <c r="C24" s="45" t="s">
        <v>393</v>
      </c>
      <c r="D24" s="45" t="s">
        <v>140</v>
      </c>
      <c r="E24" s="45" t="s">
        <v>394</v>
      </c>
      <c r="F24" s="45" t="s">
        <v>210</v>
      </c>
    </row>
    <row r="25" spans="1:6" x14ac:dyDescent="0.2">
      <c r="A25" s="44" t="s">
        <v>127</v>
      </c>
      <c r="B25" s="45" t="s">
        <v>395</v>
      </c>
      <c r="C25" s="45" t="s">
        <v>396</v>
      </c>
      <c r="D25" s="45" t="s">
        <v>397</v>
      </c>
      <c r="E25" s="45" t="s">
        <v>398</v>
      </c>
      <c r="F25" s="45" t="s">
        <v>399</v>
      </c>
    </row>
    <row r="26" spans="1:6" x14ac:dyDescent="0.2">
      <c r="A26" s="44" t="s">
        <v>130</v>
      </c>
      <c r="B26" s="45" t="s">
        <v>400</v>
      </c>
      <c r="C26" s="72">
        <v>-9.6000000000000002E-2</v>
      </c>
      <c r="D26" s="72">
        <v>-7.0999999999999994E-2</v>
      </c>
      <c r="E26" s="72">
        <v>-0.104</v>
      </c>
      <c r="F26" s="45" t="s">
        <v>401</v>
      </c>
    </row>
    <row r="27" spans="1:6" x14ac:dyDescent="0.2">
      <c r="A27" s="44" t="s">
        <v>133</v>
      </c>
      <c r="B27" s="45" t="s">
        <v>402</v>
      </c>
      <c r="C27" s="45" t="s">
        <v>403</v>
      </c>
      <c r="D27" s="45" t="s">
        <v>267</v>
      </c>
      <c r="E27" s="45" t="s">
        <v>404</v>
      </c>
      <c r="F27" s="45" t="s">
        <v>405</v>
      </c>
    </row>
    <row r="28" spans="1:6" x14ac:dyDescent="0.2">
      <c r="A28" s="44" t="s">
        <v>134</v>
      </c>
      <c r="B28" s="45" t="s">
        <v>406</v>
      </c>
      <c r="C28" s="45" t="s">
        <v>407</v>
      </c>
      <c r="D28" s="45" t="s">
        <v>268</v>
      </c>
      <c r="E28" s="45" t="s">
        <v>408</v>
      </c>
      <c r="F28" s="45" t="s">
        <v>409</v>
      </c>
    </row>
    <row r="29" spans="1:6" x14ac:dyDescent="0.2">
      <c r="A29" s="44" t="s">
        <v>136</v>
      </c>
      <c r="B29" s="45" t="s">
        <v>410</v>
      </c>
      <c r="C29" s="45" t="s">
        <v>411</v>
      </c>
      <c r="D29" s="45" t="s">
        <v>412</v>
      </c>
      <c r="E29" s="45" t="s">
        <v>413</v>
      </c>
      <c r="F29" s="45" t="s">
        <v>414</v>
      </c>
    </row>
    <row r="30" spans="1:6" x14ac:dyDescent="0.2">
      <c r="A30" s="44" t="s">
        <v>139</v>
      </c>
      <c r="B30" s="45" t="s">
        <v>244</v>
      </c>
      <c r="C30" s="45" t="s">
        <v>415</v>
      </c>
      <c r="D30" s="45" t="s">
        <v>416</v>
      </c>
      <c r="E30" s="45" t="s">
        <v>417</v>
      </c>
      <c r="F30" s="45" t="s">
        <v>418</v>
      </c>
    </row>
    <row r="31" spans="1:6" x14ac:dyDescent="0.2">
      <c r="A31" s="48" t="s">
        <v>142</v>
      </c>
      <c r="B31" s="48"/>
      <c r="C31" s="48"/>
      <c r="D31" s="48"/>
      <c r="E31" s="48"/>
      <c r="F31" s="48"/>
    </row>
    <row r="32" spans="1:6" x14ac:dyDescent="0.2">
      <c r="A32" s="44" t="s">
        <v>3</v>
      </c>
      <c r="B32" s="45">
        <v>0.6</v>
      </c>
      <c r="C32" s="45">
        <v>0.6</v>
      </c>
      <c r="D32" s="45">
        <v>0.7</v>
      </c>
      <c r="E32" s="45">
        <v>0.6</v>
      </c>
      <c r="F32" s="45" t="s">
        <v>419</v>
      </c>
    </row>
    <row r="33" spans="1:6" x14ac:dyDescent="0.2">
      <c r="A33" s="44" t="s">
        <v>17</v>
      </c>
      <c r="B33" s="45">
        <v>3.3</v>
      </c>
      <c r="C33" s="45">
        <v>3.7</v>
      </c>
      <c r="D33" s="45">
        <v>3.8</v>
      </c>
      <c r="E33" s="45">
        <v>3.6</v>
      </c>
      <c r="F33" s="45" t="s">
        <v>420</v>
      </c>
    </row>
    <row r="34" spans="1:6" x14ac:dyDescent="0.2">
      <c r="A34" s="44" t="s">
        <v>143</v>
      </c>
      <c r="B34" s="45" t="s">
        <v>421</v>
      </c>
      <c r="C34" s="45" t="s">
        <v>422</v>
      </c>
      <c r="D34" s="45" t="s">
        <v>423</v>
      </c>
      <c r="E34" s="45" t="s">
        <v>424</v>
      </c>
      <c r="F34" s="45" t="s">
        <v>425</v>
      </c>
    </row>
    <row r="35" spans="1:6" x14ac:dyDescent="0.2">
      <c r="A35" s="44" t="s">
        <v>4</v>
      </c>
      <c r="B35" s="45" t="s">
        <v>426</v>
      </c>
      <c r="C35" s="45" t="s">
        <v>427</v>
      </c>
      <c r="D35" s="45" t="s">
        <v>428</v>
      </c>
      <c r="E35" s="45" t="s">
        <v>426</v>
      </c>
      <c r="F35" s="45" t="s">
        <v>429</v>
      </c>
    </row>
    <row r="36" spans="1:6" x14ac:dyDescent="0.2">
      <c r="A36" s="48" t="s">
        <v>144</v>
      </c>
      <c r="B36" s="48"/>
      <c r="C36" s="48"/>
      <c r="D36" s="48"/>
      <c r="E36" s="48"/>
      <c r="F36" s="48"/>
    </row>
    <row r="37" spans="1:6" x14ac:dyDescent="0.2">
      <c r="A37" s="44" t="s">
        <v>2</v>
      </c>
      <c r="B37" s="45">
        <v>0.9</v>
      </c>
      <c r="C37" s="45">
        <v>1.1000000000000001</v>
      </c>
      <c r="D37" s="45">
        <v>0.9</v>
      </c>
      <c r="E37" s="45">
        <v>0.9</v>
      </c>
      <c r="F37" s="45" t="s">
        <v>430</v>
      </c>
    </row>
    <row r="38" spans="1:6" x14ac:dyDescent="0.2">
      <c r="A38" s="44" t="s">
        <v>145</v>
      </c>
      <c r="B38" s="45">
        <v>60.8</v>
      </c>
      <c r="C38" s="45">
        <v>60.3</v>
      </c>
      <c r="D38" s="45">
        <v>62.5</v>
      </c>
      <c r="E38" s="45">
        <v>60.6</v>
      </c>
      <c r="F38" s="45">
        <v>65.099999999999994</v>
      </c>
    </row>
    <row r="39" spans="1:6" x14ac:dyDescent="0.2">
      <c r="A39" s="44" t="s">
        <v>1</v>
      </c>
      <c r="B39" s="45">
        <v>1.5</v>
      </c>
      <c r="C39" s="45">
        <v>1.5</v>
      </c>
      <c r="D39" s="45">
        <v>1.5</v>
      </c>
      <c r="E39" s="45">
        <v>1.5</v>
      </c>
      <c r="F39" s="45" t="s">
        <v>431</v>
      </c>
    </row>
    <row r="40" spans="1:6" x14ac:dyDescent="0.2">
      <c r="A40" s="44" t="s">
        <v>147</v>
      </c>
      <c r="B40" s="45">
        <v>70.3</v>
      </c>
      <c r="C40" s="45">
        <v>66.599999999999994</v>
      </c>
      <c r="D40" s="45">
        <v>67.099999999999994</v>
      </c>
      <c r="E40" s="45">
        <v>74.599999999999994</v>
      </c>
      <c r="F40" s="45">
        <v>68.5</v>
      </c>
    </row>
    <row r="41" spans="1:6" x14ac:dyDescent="0.2">
      <c r="A41" s="44" t="s">
        <v>148</v>
      </c>
      <c r="B41" s="45">
        <v>53.4</v>
      </c>
      <c r="C41" s="45">
        <v>38.299999999999997</v>
      </c>
      <c r="D41" s="45">
        <v>33.6</v>
      </c>
      <c r="E41" s="45">
        <v>32.799999999999997</v>
      </c>
      <c r="F41" s="45">
        <v>27.7</v>
      </c>
    </row>
    <row r="42" spans="1:6" x14ac:dyDescent="0.2">
      <c r="A42" s="44" t="s">
        <v>149</v>
      </c>
      <c r="B42" s="45">
        <v>59.1</v>
      </c>
      <c r="C42" s="45">
        <v>57.7</v>
      </c>
      <c r="D42" s="45">
        <v>58.3</v>
      </c>
      <c r="E42" s="45">
        <v>62.1</v>
      </c>
      <c r="F42" s="45">
        <v>58.5</v>
      </c>
    </row>
    <row r="43" spans="1:6" x14ac:dyDescent="0.2">
      <c r="A43" s="44" t="s">
        <v>150</v>
      </c>
      <c r="B43" s="45" t="s">
        <v>173</v>
      </c>
      <c r="C43" s="45" t="s">
        <v>173</v>
      </c>
      <c r="D43" s="45" t="s">
        <v>173</v>
      </c>
      <c r="E43" s="45" t="s">
        <v>173</v>
      </c>
      <c r="F43" s="45" t="s">
        <v>173</v>
      </c>
    </row>
    <row r="44" spans="1:6" x14ac:dyDescent="0.2">
      <c r="A44" s="48" t="s">
        <v>152</v>
      </c>
      <c r="B44" s="48"/>
      <c r="C44" s="48"/>
      <c r="D44" s="48"/>
      <c r="E44" s="48"/>
      <c r="F44" s="48"/>
    </row>
    <row r="45" spans="1:6" x14ac:dyDescent="0.2">
      <c r="A45" s="44" t="s">
        <v>153</v>
      </c>
      <c r="B45" s="45" t="s">
        <v>432</v>
      </c>
      <c r="C45" s="45" t="s">
        <v>433</v>
      </c>
      <c r="D45" s="45" t="s">
        <v>434</v>
      </c>
      <c r="E45" s="45" t="s">
        <v>435</v>
      </c>
      <c r="F45" s="45" t="s">
        <v>436</v>
      </c>
    </row>
    <row r="46" spans="1:6" x14ac:dyDescent="0.2">
      <c r="A46" s="44" t="s">
        <v>157</v>
      </c>
      <c r="B46" s="45" t="s">
        <v>437</v>
      </c>
      <c r="C46" s="45" t="s">
        <v>438</v>
      </c>
      <c r="D46" s="45" t="s">
        <v>439</v>
      </c>
      <c r="E46" s="45" t="s">
        <v>440</v>
      </c>
      <c r="F46" s="45" t="s">
        <v>441</v>
      </c>
    </row>
    <row r="47" spans="1:6" x14ac:dyDescent="0.2">
      <c r="A47" s="44" t="s">
        <v>160</v>
      </c>
      <c r="B47" s="45" t="s">
        <v>442</v>
      </c>
      <c r="C47" s="45" t="s">
        <v>443</v>
      </c>
      <c r="D47" s="45" t="s">
        <v>444</v>
      </c>
      <c r="E47" s="45" t="s">
        <v>445</v>
      </c>
      <c r="F47" s="45" t="s">
        <v>446</v>
      </c>
    </row>
    <row r="48" spans="1:6" x14ac:dyDescent="0.2">
      <c r="A48" s="44" t="s">
        <v>164</v>
      </c>
      <c r="B48" s="45" t="s">
        <v>447</v>
      </c>
      <c r="C48" s="45" t="s">
        <v>448</v>
      </c>
      <c r="D48" s="45" t="s">
        <v>214</v>
      </c>
      <c r="E48" s="45" t="s">
        <v>449</v>
      </c>
      <c r="F48" s="45" t="s">
        <v>450</v>
      </c>
    </row>
    <row r="49" spans="1:6" x14ac:dyDescent="0.2">
      <c r="A49" s="44" t="s">
        <v>167</v>
      </c>
      <c r="B49" s="45" t="s">
        <v>451</v>
      </c>
      <c r="C49" s="45" t="s">
        <v>452</v>
      </c>
      <c r="D49" s="45" t="s">
        <v>453</v>
      </c>
      <c r="E49" s="45" t="s">
        <v>454</v>
      </c>
      <c r="F49" s="45" t="s">
        <v>455</v>
      </c>
    </row>
    <row r="50" spans="1:6" x14ac:dyDescent="0.2">
      <c r="A50" s="44" t="s">
        <v>168</v>
      </c>
      <c r="B50" s="45" t="s">
        <v>173</v>
      </c>
      <c r="C50" s="45" t="s">
        <v>173</v>
      </c>
      <c r="D50" s="45" t="s">
        <v>173</v>
      </c>
      <c r="E50" s="45" t="s">
        <v>173</v>
      </c>
      <c r="F50" s="45" t="s">
        <v>173</v>
      </c>
    </row>
    <row r="51" spans="1:6" x14ac:dyDescent="0.2">
      <c r="A51" s="44" t="s">
        <v>169</v>
      </c>
      <c r="B51" s="45" t="s">
        <v>387</v>
      </c>
      <c r="C51" s="45" t="s">
        <v>173</v>
      </c>
      <c r="D51" s="45" t="s">
        <v>419</v>
      </c>
      <c r="E51" s="45" t="s">
        <v>151</v>
      </c>
      <c r="F51" s="45" t="s">
        <v>173</v>
      </c>
    </row>
    <row r="52" spans="1:6" x14ac:dyDescent="0.2">
      <c r="A52" s="44" t="s">
        <v>170</v>
      </c>
      <c r="B52" s="45" t="s">
        <v>456</v>
      </c>
      <c r="C52" s="45" t="s">
        <v>457</v>
      </c>
      <c r="D52" s="45" t="s">
        <v>97</v>
      </c>
      <c r="E52" s="45" t="s">
        <v>458</v>
      </c>
      <c r="F52" s="45" t="s">
        <v>459</v>
      </c>
    </row>
    <row r="53" spans="1:6" x14ac:dyDescent="0.2">
      <c r="A53" s="44" t="s">
        <v>171</v>
      </c>
      <c r="B53" s="45" t="s">
        <v>460</v>
      </c>
      <c r="C53" s="45" t="s">
        <v>173</v>
      </c>
      <c r="D53" s="45" t="s">
        <v>461</v>
      </c>
      <c r="E53" s="45" t="s">
        <v>173</v>
      </c>
      <c r="F53" s="45" t="s">
        <v>173</v>
      </c>
    </row>
    <row r="54" spans="1:6" x14ac:dyDescent="0.2">
      <c r="A54" s="44" t="s">
        <v>172</v>
      </c>
      <c r="B54" s="45" t="s">
        <v>462</v>
      </c>
      <c r="C54" s="45" t="s">
        <v>173</v>
      </c>
      <c r="D54" s="45" t="s">
        <v>463</v>
      </c>
      <c r="E54" s="45" t="s">
        <v>173</v>
      </c>
      <c r="F54" s="45" t="s">
        <v>173</v>
      </c>
    </row>
    <row r="55" spans="1:6" x14ac:dyDescent="0.2">
      <c r="A55" s="48" t="s">
        <v>174</v>
      </c>
      <c r="B55" s="48"/>
      <c r="C55" s="48"/>
      <c r="D55" s="48"/>
      <c r="E55" s="48"/>
      <c r="F55" s="48"/>
    </row>
    <row r="56" spans="1:6" x14ac:dyDescent="0.2">
      <c r="A56" s="44" t="s">
        <v>175</v>
      </c>
      <c r="B56" s="45" t="s">
        <v>464</v>
      </c>
      <c r="C56" s="45" t="s">
        <v>262</v>
      </c>
      <c r="D56" s="45" t="s">
        <v>465</v>
      </c>
      <c r="E56" s="45" t="s">
        <v>466</v>
      </c>
      <c r="F56" s="45" t="s">
        <v>110</v>
      </c>
    </row>
    <row r="57" spans="1:6" x14ac:dyDescent="0.2">
      <c r="A57" s="44" t="s">
        <v>178</v>
      </c>
      <c r="B57" s="45" t="s">
        <v>248</v>
      </c>
      <c r="C57" s="45" t="s">
        <v>271</v>
      </c>
      <c r="D57" s="45" t="s">
        <v>467</v>
      </c>
      <c r="E57" s="45" t="s">
        <v>468</v>
      </c>
      <c r="F57" s="45" t="s">
        <v>225</v>
      </c>
    </row>
    <row r="58" spans="1:6" x14ac:dyDescent="0.2">
      <c r="A58" s="44" t="s">
        <v>180</v>
      </c>
      <c r="B58" s="45" t="s">
        <v>469</v>
      </c>
      <c r="C58" s="45" t="s">
        <v>106</v>
      </c>
      <c r="D58" s="45" t="s">
        <v>467</v>
      </c>
      <c r="E58" s="45" t="s">
        <v>470</v>
      </c>
      <c r="F58" s="45" t="s">
        <v>471</v>
      </c>
    </row>
    <row r="59" spans="1:6" x14ac:dyDescent="0.2">
      <c r="A59" s="44" t="s">
        <v>183</v>
      </c>
      <c r="B59" s="45" t="s">
        <v>444</v>
      </c>
      <c r="C59" s="45" t="s">
        <v>472</v>
      </c>
      <c r="D59" s="45" t="s">
        <v>473</v>
      </c>
      <c r="E59" s="45" t="s">
        <v>474</v>
      </c>
      <c r="F59" s="45" t="s">
        <v>475</v>
      </c>
    </row>
    <row r="60" spans="1:6" x14ac:dyDescent="0.2">
      <c r="A60" s="44" t="s">
        <v>184</v>
      </c>
      <c r="B60" s="45" t="s">
        <v>476</v>
      </c>
      <c r="C60" s="45" t="s">
        <v>477</v>
      </c>
      <c r="D60" s="45" t="s">
        <v>188</v>
      </c>
      <c r="E60" s="45" t="s">
        <v>195</v>
      </c>
      <c r="F60" s="45" t="s">
        <v>478</v>
      </c>
    </row>
    <row r="61" spans="1:6" x14ac:dyDescent="0.2">
      <c r="A61" s="44" t="s">
        <v>187</v>
      </c>
      <c r="B61" s="45" t="s">
        <v>479</v>
      </c>
      <c r="C61" s="45" t="s">
        <v>480</v>
      </c>
      <c r="D61" s="45" t="s">
        <v>481</v>
      </c>
      <c r="E61" s="45" t="s">
        <v>482</v>
      </c>
      <c r="F61" s="45" t="s">
        <v>483</v>
      </c>
    </row>
    <row r="62" spans="1:6" x14ac:dyDescent="0.2">
      <c r="A62" s="44" t="s">
        <v>189</v>
      </c>
      <c r="B62" s="45" t="s">
        <v>173</v>
      </c>
      <c r="C62" s="45" t="s">
        <v>484</v>
      </c>
      <c r="D62" s="45" t="s">
        <v>252</v>
      </c>
      <c r="E62" s="45" t="s">
        <v>485</v>
      </c>
      <c r="F62" s="45" t="s">
        <v>486</v>
      </c>
    </row>
    <row r="63" spans="1:6" x14ac:dyDescent="0.2">
      <c r="A63" s="44" t="s">
        <v>193</v>
      </c>
      <c r="B63" s="45" t="s">
        <v>487</v>
      </c>
      <c r="C63" s="45" t="s">
        <v>216</v>
      </c>
      <c r="D63" s="45" t="s">
        <v>200</v>
      </c>
      <c r="E63" s="45" t="s">
        <v>488</v>
      </c>
      <c r="F63" s="45" t="s">
        <v>489</v>
      </c>
    </row>
    <row r="64" spans="1:6" x14ac:dyDescent="0.2">
      <c r="A64" s="44" t="s">
        <v>196</v>
      </c>
      <c r="B64" s="45" t="s">
        <v>468</v>
      </c>
      <c r="C64" s="45" t="s">
        <v>490</v>
      </c>
      <c r="D64" s="45" t="s">
        <v>491</v>
      </c>
      <c r="E64" s="45" t="s">
        <v>492</v>
      </c>
      <c r="F64" s="45" t="s">
        <v>100</v>
      </c>
    </row>
    <row r="65" spans="1:6" x14ac:dyDescent="0.2">
      <c r="A65" s="44" t="s">
        <v>198</v>
      </c>
      <c r="B65" s="45" t="s">
        <v>215</v>
      </c>
      <c r="C65" s="45" t="s">
        <v>158</v>
      </c>
      <c r="D65" s="45" t="s">
        <v>472</v>
      </c>
      <c r="E65" s="45" t="s">
        <v>493</v>
      </c>
      <c r="F65" s="45" t="s">
        <v>205</v>
      </c>
    </row>
    <row r="66" spans="1:6" x14ac:dyDescent="0.2">
      <c r="A66" s="44" t="s">
        <v>202</v>
      </c>
      <c r="B66" s="45" t="s">
        <v>494</v>
      </c>
      <c r="C66" s="45" t="s">
        <v>495</v>
      </c>
      <c r="D66" s="45" t="s">
        <v>262</v>
      </c>
      <c r="E66" s="45" t="s">
        <v>122</v>
      </c>
      <c r="F66" s="45" t="s">
        <v>496</v>
      </c>
    </row>
    <row r="67" spans="1:6" x14ac:dyDescent="0.2">
      <c r="A67" s="44" t="s">
        <v>203</v>
      </c>
      <c r="B67" s="45" t="s">
        <v>497</v>
      </c>
      <c r="C67" s="45" t="s">
        <v>216</v>
      </c>
      <c r="D67" s="45" t="s">
        <v>118</v>
      </c>
      <c r="E67" s="45" t="s">
        <v>498</v>
      </c>
      <c r="F67" s="45" t="s">
        <v>477</v>
      </c>
    </row>
    <row r="68" spans="1:6" x14ac:dyDescent="0.2">
      <c r="A68" s="44" t="s">
        <v>206</v>
      </c>
      <c r="B68" s="45" t="s">
        <v>499</v>
      </c>
      <c r="C68" s="45" t="s">
        <v>500</v>
      </c>
      <c r="D68" s="45" t="s">
        <v>501</v>
      </c>
      <c r="E68" s="45" t="s">
        <v>241</v>
      </c>
      <c r="F68" s="45" t="s">
        <v>502</v>
      </c>
    </row>
    <row r="69" spans="1:6" x14ac:dyDescent="0.2">
      <c r="A69" s="44" t="s">
        <v>207</v>
      </c>
      <c r="B69" s="45" t="s">
        <v>115</v>
      </c>
      <c r="C69" s="45" t="s">
        <v>105</v>
      </c>
      <c r="D69" s="45" t="s">
        <v>256</v>
      </c>
      <c r="E69" s="45" t="s">
        <v>503</v>
      </c>
      <c r="F69" s="45" t="s">
        <v>215</v>
      </c>
    </row>
    <row r="70" spans="1:6" x14ac:dyDescent="0.2">
      <c r="A70" s="44" t="s">
        <v>209</v>
      </c>
      <c r="B70" s="45" t="s">
        <v>114</v>
      </c>
      <c r="C70" s="45" t="s">
        <v>400</v>
      </c>
      <c r="D70" s="45" t="s">
        <v>504</v>
      </c>
      <c r="E70" s="45" t="s">
        <v>505</v>
      </c>
      <c r="F70" s="45" t="s">
        <v>272</v>
      </c>
    </row>
    <row r="71" spans="1:6" x14ac:dyDescent="0.2">
      <c r="A71" s="44" t="s">
        <v>211</v>
      </c>
      <c r="B71" s="45" t="s">
        <v>173</v>
      </c>
      <c r="C71" s="45" t="s">
        <v>173</v>
      </c>
      <c r="D71" s="45" t="s">
        <v>173</v>
      </c>
      <c r="E71" s="45" t="s">
        <v>173</v>
      </c>
      <c r="F71" s="45" t="s">
        <v>173</v>
      </c>
    </row>
    <row r="72" spans="1:6" x14ac:dyDescent="0.2">
      <c r="A72" s="44" t="s">
        <v>212</v>
      </c>
      <c r="B72" s="45" t="s">
        <v>197</v>
      </c>
      <c r="C72" s="45" t="s">
        <v>506</v>
      </c>
      <c r="D72" s="45" t="s">
        <v>507</v>
      </c>
      <c r="E72" s="45" t="s">
        <v>508</v>
      </c>
      <c r="F72" s="45" t="s">
        <v>208</v>
      </c>
    </row>
    <row r="73" spans="1:6" x14ac:dyDescent="0.2">
      <c r="A73" s="44" t="s">
        <v>213</v>
      </c>
      <c r="B73" s="45" t="s">
        <v>119</v>
      </c>
      <c r="C73" s="45" t="s">
        <v>509</v>
      </c>
      <c r="D73" s="45" t="s">
        <v>510</v>
      </c>
      <c r="E73" s="45" t="s">
        <v>511</v>
      </c>
      <c r="F73" s="45" t="s">
        <v>208</v>
      </c>
    </row>
    <row r="74" spans="1:6" x14ac:dyDescent="0.2">
      <c r="A74" s="48" t="s">
        <v>217</v>
      </c>
      <c r="B74" s="48"/>
      <c r="C74" s="48"/>
      <c r="D74" s="48"/>
      <c r="E74" s="48"/>
      <c r="F74" s="48"/>
    </row>
    <row r="75" spans="1:6" x14ac:dyDescent="0.2">
      <c r="A75" s="44" t="s">
        <v>218</v>
      </c>
      <c r="B75" s="45" t="s">
        <v>129</v>
      </c>
      <c r="C75" s="45" t="s">
        <v>221</v>
      </c>
      <c r="D75" s="45" t="s">
        <v>201</v>
      </c>
      <c r="E75" s="45" t="s">
        <v>105</v>
      </c>
      <c r="F75" s="45" t="s">
        <v>205</v>
      </c>
    </row>
    <row r="76" spans="1:6" x14ac:dyDescent="0.2">
      <c r="A76" s="44" t="s">
        <v>219</v>
      </c>
      <c r="B76" s="45" t="s">
        <v>512</v>
      </c>
      <c r="C76" s="45" t="s">
        <v>181</v>
      </c>
      <c r="D76" s="45" t="s">
        <v>272</v>
      </c>
      <c r="E76" s="45" t="s">
        <v>216</v>
      </c>
      <c r="F76" s="45" t="s">
        <v>241</v>
      </c>
    </row>
    <row r="77" spans="1:6" x14ac:dyDescent="0.2">
      <c r="A77" s="44" t="s">
        <v>220</v>
      </c>
      <c r="B77" s="45" t="s">
        <v>161</v>
      </c>
      <c r="C77" s="45" t="s">
        <v>154</v>
      </c>
      <c r="D77" s="45" t="s">
        <v>179</v>
      </c>
      <c r="E77" s="45" t="s">
        <v>494</v>
      </c>
      <c r="F77" s="45" t="s">
        <v>513</v>
      </c>
    </row>
    <row r="78" spans="1:6" x14ac:dyDescent="0.2">
      <c r="A78" s="44" t="s">
        <v>223</v>
      </c>
      <c r="B78" s="45" t="s">
        <v>514</v>
      </c>
      <c r="C78" s="45" t="s">
        <v>515</v>
      </c>
      <c r="D78" s="45" t="s">
        <v>254</v>
      </c>
      <c r="E78" s="45" t="s">
        <v>516</v>
      </c>
      <c r="F78" s="45" t="s">
        <v>471</v>
      </c>
    </row>
    <row r="79" spans="1:6" x14ac:dyDescent="0.2">
      <c r="A79" s="44" t="s">
        <v>226</v>
      </c>
      <c r="B79" s="45" t="s">
        <v>517</v>
      </c>
      <c r="C79" s="45" t="s">
        <v>192</v>
      </c>
      <c r="D79" s="45" t="s">
        <v>155</v>
      </c>
      <c r="E79" s="45" t="s">
        <v>518</v>
      </c>
      <c r="F79" s="45" t="s">
        <v>519</v>
      </c>
    </row>
    <row r="80" spans="1:6" x14ac:dyDescent="0.2">
      <c r="A80" s="44" t="s">
        <v>228</v>
      </c>
      <c r="B80" s="45" t="s">
        <v>520</v>
      </c>
      <c r="C80" s="45" t="s">
        <v>521</v>
      </c>
      <c r="D80" s="45" t="s">
        <v>177</v>
      </c>
      <c r="E80" s="45" t="s">
        <v>413</v>
      </c>
      <c r="F80" s="45" t="s">
        <v>522</v>
      </c>
    </row>
    <row r="81" spans="1:6" x14ac:dyDescent="0.2">
      <c r="A81" s="44" t="s">
        <v>230</v>
      </c>
      <c r="B81" s="45" t="s">
        <v>523</v>
      </c>
      <c r="C81" s="45" t="s">
        <v>524</v>
      </c>
      <c r="D81" s="45" t="s">
        <v>166</v>
      </c>
      <c r="E81" s="45" t="s">
        <v>525</v>
      </c>
      <c r="F81" s="45" t="s">
        <v>526</v>
      </c>
    </row>
    <row r="82" spans="1:6" x14ac:dyDescent="0.2">
      <c r="A82" s="44" t="s">
        <v>231</v>
      </c>
      <c r="B82" s="45" t="s">
        <v>527</v>
      </c>
      <c r="C82" s="45" t="s">
        <v>528</v>
      </c>
      <c r="D82" s="45" t="s">
        <v>159</v>
      </c>
      <c r="E82" s="45" t="s">
        <v>529</v>
      </c>
      <c r="F82" s="45" t="s">
        <v>530</v>
      </c>
    </row>
    <row r="83" spans="1:6" x14ac:dyDescent="0.2">
      <c r="A83" s="44" t="s">
        <v>233</v>
      </c>
      <c r="B83" s="45" t="s">
        <v>472</v>
      </c>
      <c r="C83" s="45" t="s">
        <v>531</v>
      </c>
      <c r="D83" s="45" t="s">
        <v>532</v>
      </c>
      <c r="E83" s="45" t="s">
        <v>135</v>
      </c>
      <c r="F83" s="45" t="s">
        <v>533</v>
      </c>
    </row>
    <row r="84" spans="1:6" x14ac:dyDescent="0.2">
      <c r="A84" s="44" t="s">
        <v>235</v>
      </c>
      <c r="B84" s="45" t="s">
        <v>120</v>
      </c>
      <c r="C84" s="45" t="s">
        <v>265</v>
      </c>
      <c r="D84" s="45" t="s">
        <v>264</v>
      </c>
      <c r="E84" s="45" t="s">
        <v>240</v>
      </c>
      <c r="F84" s="45" t="s">
        <v>121</v>
      </c>
    </row>
    <row r="85" spans="1:6" x14ac:dyDescent="0.2">
      <c r="A85" s="44" t="s">
        <v>238</v>
      </c>
      <c r="B85" s="45" t="s">
        <v>182</v>
      </c>
      <c r="C85" s="45" t="s">
        <v>534</v>
      </c>
      <c r="D85" s="45" t="s">
        <v>103</v>
      </c>
      <c r="E85" s="45" t="s">
        <v>535</v>
      </c>
      <c r="F85" s="45" t="s">
        <v>156</v>
      </c>
    </row>
    <row r="86" spans="1:6" x14ac:dyDescent="0.2">
      <c r="A86" s="44" t="s">
        <v>242</v>
      </c>
      <c r="B86" s="45" t="s">
        <v>227</v>
      </c>
      <c r="C86" s="45" t="s">
        <v>177</v>
      </c>
      <c r="D86" s="45" t="s">
        <v>237</v>
      </c>
      <c r="E86" s="45" t="s">
        <v>138</v>
      </c>
      <c r="F86" s="45" t="s">
        <v>204</v>
      </c>
    </row>
    <row r="87" spans="1:6" x14ac:dyDescent="0.2">
      <c r="A87" s="44" t="s">
        <v>245</v>
      </c>
      <c r="B87" s="45" t="s">
        <v>504</v>
      </c>
      <c r="C87" s="45" t="s">
        <v>111</v>
      </c>
      <c r="D87" s="45" t="s">
        <v>137</v>
      </c>
      <c r="E87" s="45" t="s">
        <v>137</v>
      </c>
      <c r="F87" s="45" t="s">
        <v>535</v>
      </c>
    </row>
    <row r="88" spans="1:6" x14ac:dyDescent="0.2">
      <c r="A88" s="44" t="s">
        <v>246</v>
      </c>
      <c r="B88" s="45" t="s">
        <v>117</v>
      </c>
      <c r="C88" s="45" t="s">
        <v>276</v>
      </c>
      <c r="D88" s="45" t="s">
        <v>472</v>
      </c>
      <c r="E88" s="45" t="s">
        <v>102</v>
      </c>
      <c r="F88" s="45" t="s">
        <v>120</v>
      </c>
    </row>
    <row r="89" spans="1:6" x14ac:dyDescent="0.2">
      <c r="A89" s="44" t="s">
        <v>247</v>
      </c>
      <c r="B89" s="45" t="s">
        <v>536</v>
      </c>
      <c r="C89" s="45" t="s">
        <v>107</v>
      </c>
      <c r="D89" s="45" t="s">
        <v>390</v>
      </c>
      <c r="E89" s="45" t="s">
        <v>393</v>
      </c>
      <c r="F89" s="45" t="s">
        <v>495</v>
      </c>
    </row>
    <row r="90" spans="1:6" x14ac:dyDescent="0.2">
      <c r="A90" s="44" t="s">
        <v>250</v>
      </c>
      <c r="B90" s="45" t="s">
        <v>173</v>
      </c>
      <c r="C90" s="45" t="s">
        <v>173</v>
      </c>
      <c r="D90" s="45" t="s">
        <v>173</v>
      </c>
      <c r="E90" s="45" t="s">
        <v>173</v>
      </c>
      <c r="F90" s="45" t="s">
        <v>173</v>
      </c>
    </row>
    <row r="91" spans="1:6" x14ac:dyDescent="0.2">
      <c r="A91" s="44" t="s">
        <v>251</v>
      </c>
      <c r="B91" s="45" t="s">
        <v>239</v>
      </c>
      <c r="C91" s="45" t="s">
        <v>519</v>
      </c>
      <c r="D91" s="45" t="s">
        <v>537</v>
      </c>
      <c r="E91" s="45" t="s">
        <v>538</v>
      </c>
      <c r="F91" s="45" t="s">
        <v>208</v>
      </c>
    </row>
    <row r="92" spans="1:6" x14ac:dyDescent="0.2">
      <c r="A92" s="44" t="s">
        <v>253</v>
      </c>
      <c r="B92" s="45" t="s">
        <v>255</v>
      </c>
      <c r="C92" s="45" t="s">
        <v>484</v>
      </c>
      <c r="D92" s="45" t="s">
        <v>539</v>
      </c>
      <c r="E92" s="45" t="s">
        <v>540</v>
      </c>
      <c r="F92" s="45" t="s">
        <v>208</v>
      </c>
    </row>
    <row r="93" spans="1:6" x14ac:dyDescent="0.2">
      <c r="A93" s="48" t="s">
        <v>257</v>
      </c>
      <c r="B93" s="48"/>
      <c r="C93" s="48"/>
      <c r="D93" s="48"/>
      <c r="E93" s="48"/>
      <c r="F93" s="48"/>
    </row>
    <row r="94" spans="1:6" x14ac:dyDescent="0.2">
      <c r="A94" s="44" t="s">
        <v>258</v>
      </c>
      <c r="B94" s="45" t="s">
        <v>141</v>
      </c>
      <c r="C94" s="45" t="s">
        <v>107</v>
      </c>
      <c r="D94" s="45" t="s">
        <v>165</v>
      </c>
      <c r="E94" s="45" t="s">
        <v>541</v>
      </c>
      <c r="F94" s="45" t="s">
        <v>234</v>
      </c>
    </row>
    <row r="95" spans="1:6" x14ac:dyDescent="0.2">
      <c r="A95" s="44" t="s">
        <v>259</v>
      </c>
      <c r="B95" s="45" t="s">
        <v>500</v>
      </c>
      <c r="C95" s="45" t="s">
        <v>477</v>
      </c>
      <c r="D95" s="45" t="s">
        <v>236</v>
      </c>
      <c r="E95" s="45" t="s">
        <v>120</v>
      </c>
      <c r="F95" s="45" t="s">
        <v>472</v>
      </c>
    </row>
    <row r="96" spans="1:6" x14ac:dyDescent="0.2">
      <c r="A96" s="44" t="s">
        <v>260</v>
      </c>
      <c r="B96" s="45" t="s">
        <v>204</v>
      </c>
      <c r="C96" s="45" t="s">
        <v>274</v>
      </c>
      <c r="D96" s="45" t="s">
        <v>542</v>
      </c>
      <c r="E96" s="45" t="s">
        <v>125</v>
      </c>
      <c r="F96" s="45" t="s">
        <v>124</v>
      </c>
    </row>
    <row r="97" spans="1:6" x14ac:dyDescent="0.2">
      <c r="A97" s="44" t="s">
        <v>261</v>
      </c>
      <c r="B97" s="45" t="s">
        <v>221</v>
      </c>
      <c r="C97" s="45" t="s">
        <v>543</v>
      </c>
      <c r="D97" s="45" t="s">
        <v>544</v>
      </c>
      <c r="E97" s="45" t="s">
        <v>545</v>
      </c>
      <c r="F97" s="45" t="s">
        <v>390</v>
      </c>
    </row>
    <row r="98" spans="1:6" x14ac:dyDescent="0.2">
      <c r="A98" s="44" t="s">
        <v>263</v>
      </c>
      <c r="B98" s="45" t="s">
        <v>221</v>
      </c>
      <c r="C98" s="45" t="s">
        <v>546</v>
      </c>
      <c r="D98" s="45" t="s">
        <v>547</v>
      </c>
      <c r="E98" s="45" t="s">
        <v>548</v>
      </c>
      <c r="F98" s="45" t="s">
        <v>549</v>
      </c>
    </row>
    <row r="99" spans="1:6" x14ac:dyDescent="0.2">
      <c r="A99" s="44" t="s">
        <v>266</v>
      </c>
      <c r="B99" s="45" t="s">
        <v>243</v>
      </c>
      <c r="C99" s="45" t="s">
        <v>249</v>
      </c>
      <c r="D99" s="45" t="s">
        <v>550</v>
      </c>
      <c r="E99" s="45" t="s">
        <v>191</v>
      </c>
      <c r="F99" s="45" t="s">
        <v>551</v>
      </c>
    </row>
    <row r="100" spans="1:6" x14ac:dyDescent="0.2">
      <c r="A100" s="44" t="s">
        <v>269</v>
      </c>
      <c r="B100" s="45" t="s">
        <v>552</v>
      </c>
      <c r="C100" s="45" t="s">
        <v>553</v>
      </c>
      <c r="D100" s="45" t="s">
        <v>554</v>
      </c>
      <c r="E100" s="45" t="s">
        <v>525</v>
      </c>
      <c r="F100" s="45" t="s">
        <v>478</v>
      </c>
    </row>
    <row r="101" spans="1:6" x14ac:dyDescent="0.2">
      <c r="A101" s="44" t="s">
        <v>270</v>
      </c>
      <c r="B101" s="45" t="s">
        <v>177</v>
      </c>
      <c r="C101" s="45" t="s">
        <v>555</v>
      </c>
      <c r="D101" s="45" t="s">
        <v>556</v>
      </c>
      <c r="E101" s="45" t="s">
        <v>557</v>
      </c>
      <c r="F101" s="45" t="s">
        <v>186</v>
      </c>
    </row>
    <row r="102" spans="1:6" x14ac:dyDescent="0.2">
      <c r="A102" s="44" t="s">
        <v>273</v>
      </c>
      <c r="B102" s="45" t="s">
        <v>558</v>
      </c>
      <c r="C102" s="45" t="s">
        <v>559</v>
      </c>
      <c r="D102" s="45" t="s">
        <v>229</v>
      </c>
      <c r="E102" s="45" t="s">
        <v>186</v>
      </c>
      <c r="F102" s="45" t="s">
        <v>560</v>
      </c>
    </row>
    <row r="103" spans="1:6" x14ac:dyDescent="0.2">
      <c r="A103" s="44" t="s">
        <v>275</v>
      </c>
      <c r="B103" s="45" t="s">
        <v>101</v>
      </c>
      <c r="C103" s="45" t="s">
        <v>502</v>
      </c>
      <c r="D103" s="45" t="s">
        <v>232</v>
      </c>
      <c r="E103" s="45" t="s">
        <v>502</v>
      </c>
      <c r="F103" s="45" t="s">
        <v>199</v>
      </c>
    </row>
    <row r="104" spans="1:6" x14ac:dyDescent="0.2">
      <c r="A104" s="44" t="s">
        <v>277</v>
      </c>
      <c r="B104" s="45" t="s">
        <v>128</v>
      </c>
      <c r="C104" s="45" t="s">
        <v>558</v>
      </c>
      <c r="D104" s="45" t="s">
        <v>240</v>
      </c>
      <c r="E104" s="45" t="s">
        <v>107</v>
      </c>
      <c r="F104" s="45" t="s">
        <v>274</v>
      </c>
    </row>
    <row r="105" spans="1:6" x14ac:dyDescent="0.2">
      <c r="A105" s="44" t="s">
        <v>278</v>
      </c>
      <c r="B105" s="45" t="s">
        <v>222</v>
      </c>
      <c r="C105" s="45" t="s">
        <v>221</v>
      </c>
      <c r="D105" s="45" t="s">
        <v>262</v>
      </c>
      <c r="E105" s="45" t="s">
        <v>103</v>
      </c>
      <c r="F105" s="45" t="s">
        <v>237</v>
      </c>
    </row>
    <row r="106" spans="1:6" x14ac:dyDescent="0.2">
      <c r="A106" s="44" t="s">
        <v>279</v>
      </c>
      <c r="B106" s="45" t="s">
        <v>166</v>
      </c>
      <c r="C106" s="45" t="s">
        <v>100</v>
      </c>
      <c r="D106" s="45" t="s">
        <v>100</v>
      </c>
      <c r="E106" s="45" t="s">
        <v>124</v>
      </c>
      <c r="F106" s="45" t="s">
        <v>271</v>
      </c>
    </row>
    <row r="107" spans="1:6" x14ac:dyDescent="0.2">
      <c r="A107" s="44" t="s">
        <v>280</v>
      </c>
      <c r="B107" s="45" t="s">
        <v>237</v>
      </c>
      <c r="C107" s="45" t="s">
        <v>163</v>
      </c>
      <c r="D107" s="45" t="s">
        <v>262</v>
      </c>
      <c r="E107" s="45" t="s">
        <v>132</v>
      </c>
      <c r="F107" s="45" t="s">
        <v>162</v>
      </c>
    </row>
    <row r="108" spans="1:6" x14ac:dyDescent="0.2">
      <c r="A108" s="44" t="s">
        <v>281</v>
      </c>
      <c r="B108" s="45" t="s">
        <v>555</v>
      </c>
      <c r="C108" s="45" t="s">
        <v>224</v>
      </c>
      <c r="D108" s="45" t="s">
        <v>122</v>
      </c>
      <c r="E108" s="45" t="s">
        <v>561</v>
      </c>
      <c r="F108" s="45" t="s">
        <v>562</v>
      </c>
    </row>
    <row r="109" spans="1:6" x14ac:dyDescent="0.2">
      <c r="A109" s="44" t="s">
        <v>282</v>
      </c>
      <c r="B109" s="45" t="s">
        <v>173</v>
      </c>
      <c r="C109" s="45" t="s">
        <v>173</v>
      </c>
      <c r="D109" s="45" t="s">
        <v>173</v>
      </c>
      <c r="E109" s="45" t="s">
        <v>173</v>
      </c>
      <c r="F109" s="45" t="s">
        <v>173</v>
      </c>
    </row>
    <row r="110" spans="1:6" x14ac:dyDescent="0.2">
      <c r="A110" s="44" t="s">
        <v>283</v>
      </c>
      <c r="B110" s="45" t="s">
        <v>563</v>
      </c>
      <c r="C110" s="45" t="s">
        <v>131</v>
      </c>
      <c r="D110" s="45" t="s">
        <v>564</v>
      </c>
      <c r="E110" s="45" t="s">
        <v>565</v>
      </c>
      <c r="F110" s="45" t="s">
        <v>208</v>
      </c>
    </row>
    <row r="111" spans="1:6" x14ac:dyDescent="0.2">
      <c r="A111" s="44" t="s">
        <v>284</v>
      </c>
      <c r="B111" s="45" t="s">
        <v>566</v>
      </c>
      <c r="C111" s="45" t="s">
        <v>102</v>
      </c>
      <c r="D111" s="45" t="s">
        <v>404</v>
      </c>
      <c r="E111" s="45" t="s">
        <v>567</v>
      </c>
      <c r="F111" s="45" t="s">
        <v>208</v>
      </c>
    </row>
    <row r="113" spans="1:6" x14ac:dyDescent="0.2">
      <c r="A113" s="44" t="s">
        <v>285</v>
      </c>
      <c r="B113" s="44"/>
      <c r="C113" s="44"/>
      <c r="D113" s="44"/>
      <c r="E113" s="44"/>
      <c r="F113" s="44"/>
    </row>
    <row r="117" spans="1:6" x14ac:dyDescent="0.2">
      <c r="A117" s="12" t="s">
        <v>301</v>
      </c>
      <c r="B117" s="20">
        <v>0.82299999999999995</v>
      </c>
      <c r="C117" s="20">
        <v>0.74099999999999999</v>
      </c>
      <c r="D117" s="20">
        <v>0.77400000000000002</v>
      </c>
      <c r="E117" s="20">
        <v>0.80100000000000005</v>
      </c>
    </row>
    <row r="118" spans="1:6" x14ac:dyDescent="0.2">
      <c r="A118" s="11" t="s">
        <v>302</v>
      </c>
      <c r="B118" s="21">
        <f>1/(1-B117)</f>
        <v>5.6497175141242924</v>
      </c>
      <c r="C118" s="21">
        <f t="shared" ref="C118:E118" si="0">1/(1-C117)</f>
        <v>3.8610038610038608</v>
      </c>
      <c r="D118" s="21">
        <f t="shared" si="0"/>
        <v>4.4247787610619476</v>
      </c>
      <c r="E118" s="21">
        <f t="shared" si="0"/>
        <v>5.0251256281407048</v>
      </c>
    </row>
  </sheetData>
  <pageMargins left="0.2" right="0.2" top="0.5" bottom="0.5" header="0.5" footer="0.5"/>
  <pageSetup fitToWidth="0" fitToHeight="0" orientation="landscape" horizontalDpi="0" verticalDpi="0"/>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A3D3E-B5E1-4C40-9149-CB2343C8203C}">
  <sheetPr>
    <outlinePr summaryBelow="0" summaryRight="0"/>
    <pageSetUpPr autoPageBreaks="0"/>
  </sheetPr>
  <dimension ref="A4:IU47"/>
  <sheetViews>
    <sheetView topLeftCell="B1" workbookViewId="0">
      <selection activeCell="I28" sqref="I28"/>
    </sheetView>
  </sheetViews>
  <sheetFormatPr defaultRowHeight="11.25" x14ac:dyDescent="0.2"/>
  <cols>
    <col min="1" max="1" width="47.85546875" style="22" customWidth="1"/>
    <col min="2" max="16" width="20.85546875" style="22" customWidth="1"/>
    <col min="17" max="16384" width="9.140625" style="22"/>
  </cols>
  <sheetData>
    <row r="4" spans="1:255" ht="15.75" x14ac:dyDescent="0.2">
      <c r="A4" s="35" t="s">
        <v>598</v>
      </c>
    </row>
    <row r="7" spans="1:255" x14ac:dyDescent="0.2">
      <c r="A7" s="31" t="s">
        <v>286</v>
      </c>
      <c r="B7" s="31"/>
      <c r="C7" s="31"/>
      <c r="D7" s="31"/>
      <c r="E7" s="31"/>
      <c r="F7" s="31"/>
      <c r="G7" s="31"/>
      <c r="H7" s="31"/>
      <c r="I7" s="31"/>
      <c r="J7" s="31"/>
      <c r="K7" s="31"/>
      <c r="L7" s="31"/>
      <c r="M7" s="31"/>
      <c r="N7" s="31"/>
      <c r="O7" s="31"/>
      <c r="P7" s="31"/>
      <c r="Q7" s="31"/>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0"/>
      <c r="CI7" s="30"/>
      <c r="CJ7" s="30"/>
      <c r="CK7" s="30"/>
      <c r="CL7" s="30"/>
      <c r="CM7" s="30"/>
      <c r="CN7" s="30"/>
      <c r="CO7" s="30"/>
      <c r="CP7" s="30"/>
      <c r="CQ7" s="30"/>
      <c r="CR7" s="30"/>
      <c r="CS7" s="30"/>
      <c r="CT7" s="30"/>
      <c r="CU7" s="30"/>
      <c r="CV7" s="30"/>
      <c r="CW7" s="30"/>
      <c r="CX7" s="30"/>
      <c r="CY7" s="30"/>
      <c r="CZ7" s="30"/>
      <c r="DA7" s="30"/>
      <c r="DB7" s="30"/>
      <c r="DC7" s="30"/>
      <c r="DD7" s="30"/>
      <c r="DE7" s="30"/>
      <c r="DF7" s="30"/>
      <c r="DG7" s="30"/>
      <c r="DH7" s="30"/>
      <c r="DI7" s="30"/>
      <c r="DJ7" s="30"/>
      <c r="DK7" s="30"/>
      <c r="DL7" s="30"/>
      <c r="DM7" s="30"/>
      <c r="DN7" s="30"/>
      <c r="DO7" s="30"/>
      <c r="DP7" s="30"/>
      <c r="DQ7" s="30"/>
      <c r="DR7" s="30"/>
      <c r="DS7" s="30"/>
      <c r="DT7" s="30"/>
      <c r="DU7" s="30"/>
      <c r="DV7" s="30"/>
      <c r="DW7" s="30"/>
      <c r="DX7" s="30"/>
      <c r="DY7" s="30"/>
      <c r="DZ7" s="30"/>
      <c r="EA7" s="30"/>
      <c r="EB7" s="30"/>
      <c r="EC7" s="30"/>
      <c r="ED7" s="30"/>
      <c r="EE7" s="30"/>
      <c r="EF7" s="30"/>
      <c r="EG7" s="30"/>
      <c r="EH7" s="30"/>
      <c r="EI7" s="30"/>
      <c r="EJ7" s="30"/>
      <c r="EK7" s="30"/>
      <c r="EL7" s="30"/>
      <c r="EM7" s="30"/>
      <c r="EN7" s="30"/>
      <c r="EO7" s="30"/>
      <c r="EP7" s="30"/>
      <c r="EQ7" s="30"/>
      <c r="ER7" s="30"/>
      <c r="ES7" s="30"/>
      <c r="ET7" s="30"/>
      <c r="EU7" s="30"/>
      <c r="EV7" s="30"/>
      <c r="EW7" s="30"/>
      <c r="EX7" s="30"/>
      <c r="EY7" s="30"/>
      <c r="EZ7" s="30"/>
      <c r="FA7" s="30"/>
      <c r="FB7" s="30"/>
      <c r="FC7" s="30"/>
      <c r="FD7" s="30"/>
      <c r="FE7" s="30"/>
      <c r="FF7" s="30"/>
      <c r="FG7" s="30"/>
      <c r="FH7" s="30"/>
      <c r="FI7" s="30"/>
      <c r="FJ7" s="30"/>
      <c r="FK7" s="30"/>
      <c r="FL7" s="30"/>
      <c r="FM7" s="30"/>
      <c r="FN7" s="30"/>
      <c r="FO7" s="30"/>
      <c r="FP7" s="30"/>
      <c r="FQ7" s="30"/>
      <c r="FR7" s="30"/>
      <c r="FS7" s="30"/>
      <c r="FT7" s="30"/>
      <c r="FU7" s="30"/>
      <c r="FV7" s="30"/>
      <c r="FW7" s="30"/>
      <c r="FX7" s="30"/>
      <c r="FY7" s="30"/>
      <c r="FZ7" s="30"/>
      <c r="GA7" s="30"/>
      <c r="GB7" s="30"/>
      <c r="GC7" s="30"/>
      <c r="GD7" s="30"/>
      <c r="GE7" s="30"/>
      <c r="GF7" s="30"/>
      <c r="GG7" s="30"/>
      <c r="GH7" s="30"/>
      <c r="GI7" s="30"/>
      <c r="GJ7" s="30"/>
      <c r="GK7" s="30"/>
      <c r="GL7" s="30"/>
      <c r="GM7" s="30"/>
      <c r="GN7" s="30"/>
      <c r="GO7" s="30"/>
      <c r="GP7" s="30"/>
      <c r="GQ7" s="30"/>
      <c r="GR7" s="30"/>
      <c r="GS7" s="30"/>
      <c r="GT7" s="30"/>
      <c r="GU7" s="30"/>
      <c r="GV7" s="30"/>
      <c r="GW7" s="30"/>
      <c r="GX7" s="30"/>
      <c r="GY7" s="30"/>
      <c r="GZ7" s="30"/>
      <c r="HA7" s="30"/>
      <c r="HB7" s="30"/>
      <c r="HC7" s="30"/>
      <c r="HD7" s="30"/>
      <c r="HE7" s="30"/>
      <c r="HF7" s="30"/>
      <c r="HG7" s="30"/>
      <c r="HH7" s="30"/>
      <c r="HI7" s="30"/>
      <c r="HJ7" s="30"/>
      <c r="HK7" s="30"/>
      <c r="HL7" s="30"/>
      <c r="HM7" s="30"/>
      <c r="HN7" s="30"/>
      <c r="HO7" s="30"/>
      <c r="HP7" s="30"/>
      <c r="HQ7" s="30"/>
      <c r="HR7" s="30"/>
      <c r="HS7" s="30"/>
      <c r="HT7" s="30"/>
      <c r="HU7" s="30"/>
      <c r="HV7" s="30"/>
      <c r="HW7" s="30"/>
      <c r="HX7" s="30"/>
      <c r="HY7" s="30"/>
      <c r="HZ7" s="30"/>
      <c r="IA7" s="30"/>
      <c r="IB7" s="30"/>
      <c r="IC7" s="30"/>
      <c r="ID7" s="30"/>
      <c r="IE7" s="30"/>
      <c r="IF7" s="30"/>
      <c r="IG7" s="30"/>
      <c r="IH7" s="30"/>
      <c r="II7" s="30"/>
      <c r="IJ7" s="30"/>
      <c r="IK7" s="30"/>
      <c r="IL7" s="30"/>
      <c r="IM7" s="30"/>
      <c r="IN7" s="30"/>
      <c r="IO7" s="30"/>
      <c r="IP7" s="30"/>
      <c r="IQ7" s="30"/>
      <c r="IR7" s="30"/>
      <c r="IS7" s="30"/>
      <c r="IT7" s="30"/>
      <c r="IU7" s="30"/>
    </row>
    <row r="8" spans="1:255" x14ac:dyDescent="0.2">
      <c r="A8" s="33" t="s">
        <v>54</v>
      </c>
      <c r="B8" s="58" t="s">
        <v>597</v>
      </c>
    </row>
    <row r="9" spans="1:255" x14ac:dyDescent="0.2">
      <c r="A9" s="33" t="s">
        <v>47</v>
      </c>
      <c r="B9" s="58" t="s">
        <v>287</v>
      </c>
    </row>
    <row r="10" spans="1:255" x14ac:dyDescent="0.2">
      <c r="A10" s="33" t="s">
        <v>288</v>
      </c>
      <c r="B10" s="57">
        <v>45923</v>
      </c>
    </row>
    <row r="11" spans="1:255" x14ac:dyDescent="0.2">
      <c r="A11" s="26"/>
    </row>
    <row r="13" spans="1:255" x14ac:dyDescent="0.2">
      <c r="A13" s="31" t="s">
        <v>289</v>
      </c>
      <c r="B13" s="31"/>
      <c r="C13" s="31"/>
      <c r="D13" s="31"/>
      <c r="E13" s="31"/>
      <c r="F13" s="31"/>
      <c r="G13" s="31"/>
      <c r="H13" s="31"/>
      <c r="I13" s="31"/>
      <c r="J13" s="31"/>
      <c r="K13" s="31"/>
      <c r="L13" s="31"/>
      <c r="M13" s="31"/>
      <c r="N13" s="31"/>
      <c r="O13" s="31"/>
      <c r="P13" s="31"/>
      <c r="Q13" s="31"/>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R13" s="30"/>
      <c r="ES13" s="30"/>
      <c r="ET13" s="30"/>
      <c r="EU13" s="30"/>
      <c r="EV13" s="30"/>
      <c r="EW13" s="30"/>
      <c r="EX13" s="30"/>
      <c r="EY13" s="30"/>
      <c r="EZ13" s="30"/>
      <c r="FA13" s="30"/>
      <c r="FB13" s="30"/>
      <c r="FC13" s="30"/>
      <c r="FD13" s="30"/>
      <c r="FE13" s="30"/>
      <c r="FF13" s="30"/>
      <c r="FG13" s="30"/>
      <c r="FH13" s="30"/>
      <c r="FI13" s="30"/>
      <c r="FJ13" s="30"/>
      <c r="FK13" s="30"/>
      <c r="FL13" s="30"/>
      <c r="FM13" s="30"/>
      <c r="FN13" s="30"/>
      <c r="FO13" s="30"/>
      <c r="FP13" s="30"/>
      <c r="FQ13" s="30"/>
      <c r="FR13" s="30"/>
      <c r="FS13" s="30"/>
      <c r="FT13" s="30"/>
      <c r="FU13" s="30"/>
      <c r="FV13" s="30"/>
      <c r="FW13" s="30"/>
      <c r="FX13" s="30"/>
      <c r="FY13" s="30"/>
      <c r="FZ13" s="30"/>
      <c r="GA13" s="30"/>
      <c r="GB13" s="30"/>
      <c r="GC13" s="30"/>
      <c r="GD13" s="30"/>
      <c r="GE13" s="30"/>
      <c r="GF13" s="30"/>
      <c r="GG13" s="30"/>
      <c r="GH13" s="30"/>
      <c r="GI13" s="30"/>
      <c r="GJ13" s="30"/>
      <c r="GK13" s="30"/>
      <c r="GL13" s="30"/>
      <c r="GM13" s="30"/>
      <c r="GN13" s="30"/>
      <c r="GO13" s="30"/>
      <c r="GP13" s="30"/>
      <c r="GQ13" s="30"/>
      <c r="GR13" s="30"/>
      <c r="GS13" s="30"/>
      <c r="GT13" s="30"/>
      <c r="GU13" s="30"/>
      <c r="GV13" s="30"/>
      <c r="GW13" s="30"/>
      <c r="GX13" s="30"/>
      <c r="GY13" s="30"/>
      <c r="GZ13" s="30"/>
      <c r="HA13" s="30"/>
      <c r="HB13" s="30"/>
      <c r="HC13" s="30"/>
      <c r="HD13" s="30"/>
      <c r="HE13" s="30"/>
      <c r="HF13" s="30"/>
      <c r="HG13" s="30"/>
      <c r="HH13" s="30"/>
      <c r="HI13" s="30"/>
      <c r="HJ13" s="30"/>
      <c r="HK13" s="30"/>
      <c r="HL13" s="30"/>
      <c r="HM13" s="30"/>
      <c r="HN13" s="30"/>
      <c r="HO13" s="30"/>
      <c r="HP13" s="30"/>
      <c r="HQ13" s="30"/>
      <c r="HR13" s="30"/>
      <c r="HS13" s="30"/>
      <c r="HT13" s="30"/>
      <c r="HU13" s="30"/>
      <c r="HV13" s="30"/>
      <c r="HW13" s="30"/>
      <c r="HX13" s="30"/>
      <c r="HY13" s="30"/>
      <c r="HZ13" s="30"/>
      <c r="IA13" s="30"/>
      <c r="IB13" s="30"/>
      <c r="IC13" s="30"/>
      <c r="ID13" s="30"/>
      <c r="IE13" s="30"/>
      <c r="IF13" s="30"/>
      <c r="IG13" s="30"/>
      <c r="IH13" s="30"/>
      <c r="II13" s="30"/>
      <c r="IJ13" s="30"/>
      <c r="IK13" s="30"/>
      <c r="IL13" s="30"/>
      <c r="IM13" s="30"/>
      <c r="IN13" s="30"/>
      <c r="IO13" s="30"/>
      <c r="IP13" s="30"/>
      <c r="IQ13" s="30"/>
      <c r="IR13" s="30"/>
      <c r="IS13" s="30"/>
      <c r="IT13" s="30"/>
      <c r="IU13" s="30"/>
    </row>
    <row r="14" spans="1:255" ht="33.75" x14ac:dyDescent="0.2">
      <c r="A14" s="59" t="s">
        <v>16</v>
      </c>
      <c r="B14" s="60" t="s">
        <v>580</v>
      </c>
      <c r="C14" s="60" t="s">
        <v>579</v>
      </c>
      <c r="D14" s="60" t="s">
        <v>578</v>
      </c>
      <c r="E14" s="60" t="s">
        <v>577</v>
      </c>
      <c r="F14" s="60" t="s">
        <v>576</v>
      </c>
      <c r="G14" s="60" t="s">
        <v>575</v>
      </c>
      <c r="H14" s="60" t="s">
        <v>574</v>
      </c>
      <c r="I14" s="60" t="s">
        <v>573</v>
      </c>
      <c r="J14" s="60" t="s">
        <v>572</v>
      </c>
      <c r="K14" s="60" t="s">
        <v>571</v>
      </c>
      <c r="L14" s="60" t="s">
        <v>601</v>
      </c>
      <c r="M14" s="60" t="s">
        <v>290</v>
      </c>
      <c r="N14" s="60" t="s">
        <v>291</v>
      </c>
      <c r="O14" s="60" t="s">
        <v>600</v>
      </c>
      <c r="P14" s="60" t="s">
        <v>570</v>
      </c>
      <c r="Q14" s="67" t="s">
        <v>602</v>
      </c>
    </row>
    <row r="15" spans="1:255" ht="12" customHeight="1" x14ac:dyDescent="0.2">
      <c r="A15" s="59" t="s">
        <v>596</v>
      </c>
      <c r="B15" s="51">
        <v>1.28</v>
      </c>
      <c r="C15" s="51">
        <v>6.08</v>
      </c>
      <c r="D15" s="51">
        <v>8.25</v>
      </c>
      <c r="E15" s="51">
        <v>18.27</v>
      </c>
      <c r="F15" s="54">
        <v>1.1000000000000001</v>
      </c>
      <c r="G15" s="54">
        <v>0.9</v>
      </c>
      <c r="H15" s="53">
        <v>44.34</v>
      </c>
      <c r="I15" s="53">
        <v>20.04</v>
      </c>
      <c r="J15" s="53">
        <v>106.7</v>
      </c>
      <c r="K15" s="52">
        <v>0.159</v>
      </c>
      <c r="L15" s="64">
        <v>46.65</v>
      </c>
      <c r="M15" s="50">
        <v>4336.6000000000004</v>
      </c>
      <c r="N15" s="50">
        <v>1489.9</v>
      </c>
      <c r="O15" s="62">
        <v>4.0099999999999997E-2</v>
      </c>
      <c r="P15" s="49">
        <v>0.65639999999999998</v>
      </c>
      <c r="Q15" s="65">
        <v>0.11700000000000001</v>
      </c>
    </row>
    <row r="16" spans="1:255" ht="12" customHeight="1" x14ac:dyDescent="0.2">
      <c r="A16" s="59" t="s">
        <v>595</v>
      </c>
      <c r="B16" s="51">
        <v>0.99</v>
      </c>
      <c r="C16" s="51">
        <v>4.2699999999999996</v>
      </c>
      <c r="D16" s="51">
        <v>7.22</v>
      </c>
      <c r="E16" s="51">
        <v>6.52</v>
      </c>
      <c r="F16" s="54">
        <v>0.8</v>
      </c>
      <c r="G16" s="54">
        <v>0.5</v>
      </c>
      <c r="H16" s="53">
        <v>50.72</v>
      </c>
      <c r="I16" s="53">
        <v>56.12</v>
      </c>
      <c r="J16" s="53">
        <v>194.51</v>
      </c>
      <c r="K16" s="52">
        <v>0.308</v>
      </c>
      <c r="L16" s="64">
        <v>4.5199999999999996</v>
      </c>
      <c r="M16" s="50">
        <v>7290.7</v>
      </c>
      <c r="N16" s="50">
        <v>2041.9</v>
      </c>
      <c r="O16" s="62">
        <v>1.6999999999999999E-3</v>
      </c>
      <c r="P16" s="49">
        <v>0.71989999999999998</v>
      </c>
      <c r="Q16" s="65">
        <v>3.0000000000000001E-3</v>
      </c>
    </row>
    <row r="17" spans="1:17" ht="12" customHeight="1" x14ac:dyDescent="0.2">
      <c r="A17" s="59" t="s">
        <v>594</v>
      </c>
      <c r="B17" s="51">
        <v>0.88</v>
      </c>
      <c r="C17" s="51">
        <v>4.3099999999999996</v>
      </c>
      <c r="D17" s="51">
        <v>9.1</v>
      </c>
      <c r="E17" s="51">
        <v>9.11</v>
      </c>
      <c r="F17" s="54">
        <v>0.9</v>
      </c>
      <c r="G17" s="54">
        <v>0.7</v>
      </c>
      <c r="H17" s="53">
        <v>40.22</v>
      </c>
      <c r="I17" s="53">
        <v>40.19</v>
      </c>
      <c r="J17" s="53">
        <v>198.73</v>
      </c>
      <c r="K17" s="52">
        <v>0.66900000000000004</v>
      </c>
      <c r="L17" s="63" t="s">
        <v>173</v>
      </c>
      <c r="M17" s="50">
        <v>6901.6</v>
      </c>
      <c r="N17" s="50">
        <v>1747.7</v>
      </c>
      <c r="O17" s="62">
        <v>-4.2299999999999997E-2</v>
      </c>
      <c r="P17" s="49">
        <v>0.74680000000000002</v>
      </c>
      <c r="Q17" s="65">
        <v>-0.14799999999999999</v>
      </c>
    </row>
    <row r="18" spans="1:17" ht="12" customHeight="1" x14ac:dyDescent="0.2">
      <c r="A18" s="59" t="s">
        <v>593</v>
      </c>
      <c r="B18" s="51">
        <v>0.85</v>
      </c>
      <c r="C18" s="51">
        <v>2.02</v>
      </c>
      <c r="D18" s="51">
        <v>25.8</v>
      </c>
      <c r="E18" s="51">
        <v>6.26</v>
      </c>
      <c r="F18" s="54">
        <v>2</v>
      </c>
      <c r="G18" s="54">
        <v>1.4</v>
      </c>
      <c r="H18" s="53">
        <v>14.19</v>
      </c>
      <c r="I18" s="53">
        <v>58.48</v>
      </c>
      <c r="J18" s="53">
        <v>62.62</v>
      </c>
      <c r="K18" s="52">
        <v>0.185</v>
      </c>
      <c r="L18" s="64">
        <v>21.88</v>
      </c>
      <c r="M18" s="50">
        <v>122070</v>
      </c>
      <c r="N18" s="50">
        <v>73680</v>
      </c>
      <c r="O18" s="62">
        <v>7.2599999999999998E-2</v>
      </c>
      <c r="P18" s="49">
        <v>0.39639999999999997</v>
      </c>
      <c r="Q18" s="65">
        <v>0.104</v>
      </c>
    </row>
    <row r="19" spans="1:17" ht="12" customHeight="1" x14ac:dyDescent="0.2">
      <c r="A19" s="59" t="s">
        <v>592</v>
      </c>
      <c r="B19" s="51">
        <v>0.68</v>
      </c>
      <c r="C19" s="51">
        <v>3.6</v>
      </c>
      <c r="D19" s="51">
        <v>13.8</v>
      </c>
      <c r="E19" s="51">
        <v>9.74</v>
      </c>
      <c r="F19" s="54">
        <v>1.1000000000000001</v>
      </c>
      <c r="G19" s="54">
        <v>0.9</v>
      </c>
      <c r="H19" s="53">
        <v>26.51</v>
      </c>
      <c r="I19" s="53">
        <v>37.58</v>
      </c>
      <c r="J19" s="53">
        <v>65.989999999999995</v>
      </c>
      <c r="K19" s="52">
        <v>1.996</v>
      </c>
      <c r="L19" s="64">
        <v>15.03</v>
      </c>
      <c r="M19" s="50">
        <v>279761</v>
      </c>
      <c r="N19" s="50">
        <v>65590</v>
      </c>
      <c r="O19" s="62">
        <v>3.2099999999999997E-2</v>
      </c>
      <c r="P19" s="49">
        <v>0.76549999999999996</v>
      </c>
      <c r="Q19" s="65">
        <v>8.8999999999999996E-2</v>
      </c>
    </row>
    <row r="20" spans="1:17" ht="12" customHeight="1" x14ac:dyDescent="0.2">
      <c r="A20" s="59" t="s">
        <v>591</v>
      </c>
      <c r="B20" s="51">
        <v>0.09</v>
      </c>
      <c r="C20" s="51">
        <v>0.25</v>
      </c>
      <c r="D20" s="51">
        <v>9.86</v>
      </c>
      <c r="E20" s="51">
        <v>3.14</v>
      </c>
      <c r="F20" s="54">
        <v>4.2</v>
      </c>
      <c r="G20" s="54">
        <v>3.6</v>
      </c>
      <c r="H20" s="53">
        <v>37.119999999999997</v>
      </c>
      <c r="I20" s="53">
        <v>116.72</v>
      </c>
      <c r="J20" s="53">
        <v>30.77</v>
      </c>
      <c r="K20" s="52">
        <v>0.47899999999999998</v>
      </c>
      <c r="L20" s="63" t="s">
        <v>173</v>
      </c>
      <c r="M20" s="50">
        <v>9647.9</v>
      </c>
      <c r="N20" s="50">
        <v>5172.7</v>
      </c>
      <c r="O20" s="63" t="s">
        <v>5</v>
      </c>
      <c r="P20" s="49">
        <v>0.46389999999999998</v>
      </c>
      <c r="Q20" s="65">
        <v>-0.54100000000000004</v>
      </c>
    </row>
    <row r="21" spans="1:17" ht="12" customHeight="1" x14ac:dyDescent="0.2">
      <c r="A21" s="59" t="s">
        <v>590</v>
      </c>
      <c r="B21" s="51">
        <v>0.76</v>
      </c>
      <c r="C21" s="51">
        <v>5.31</v>
      </c>
      <c r="D21" s="51">
        <v>21.44</v>
      </c>
      <c r="E21" s="51">
        <v>3.18</v>
      </c>
      <c r="F21" s="54">
        <v>1.8</v>
      </c>
      <c r="G21" s="54">
        <v>1.3</v>
      </c>
      <c r="H21" s="53">
        <v>17.07</v>
      </c>
      <c r="I21" s="53">
        <v>114.99</v>
      </c>
      <c r="J21" s="53">
        <v>101.56</v>
      </c>
      <c r="K21" s="52">
        <v>0.94599999999999995</v>
      </c>
      <c r="L21" s="64">
        <v>47.04</v>
      </c>
      <c r="M21" s="50">
        <v>11202.1</v>
      </c>
      <c r="N21" s="50">
        <v>4179.3</v>
      </c>
      <c r="O21" s="62">
        <v>0.22789999999999999</v>
      </c>
      <c r="P21" s="49">
        <v>0.62690000000000001</v>
      </c>
      <c r="Q21" s="65">
        <v>0.46100000000000002</v>
      </c>
    </row>
    <row r="22" spans="1:17" ht="12" customHeight="1" x14ac:dyDescent="0.2">
      <c r="A22" s="59" t="s">
        <v>589</v>
      </c>
      <c r="B22" s="51">
        <v>0.57999999999999996</v>
      </c>
      <c r="C22" s="51">
        <v>1.75</v>
      </c>
      <c r="D22" s="51">
        <v>20.76</v>
      </c>
      <c r="E22" s="51">
        <v>9.58</v>
      </c>
      <c r="F22" s="54">
        <v>1</v>
      </c>
      <c r="G22" s="54">
        <v>0.7</v>
      </c>
      <c r="H22" s="53">
        <v>17.63</v>
      </c>
      <c r="I22" s="53">
        <v>38.200000000000003</v>
      </c>
      <c r="J22" s="53">
        <v>194</v>
      </c>
      <c r="K22" s="52">
        <v>2.504</v>
      </c>
      <c r="L22" s="63" t="s">
        <v>173</v>
      </c>
      <c r="M22" s="50">
        <v>15130.9</v>
      </c>
      <c r="N22" s="50">
        <v>1899.2</v>
      </c>
      <c r="O22" s="62">
        <v>-0.34470000000000001</v>
      </c>
      <c r="P22" s="49">
        <v>0.87450000000000006</v>
      </c>
      <c r="Q22" s="65">
        <v>-1.0389999999999999</v>
      </c>
    </row>
    <row r="23" spans="1:17" ht="12" customHeight="1" x14ac:dyDescent="0.2">
      <c r="A23" s="59" t="s">
        <v>588</v>
      </c>
      <c r="B23" s="51">
        <v>0.97</v>
      </c>
      <c r="C23" s="51">
        <v>5.92</v>
      </c>
      <c r="D23" s="51">
        <v>22.01</v>
      </c>
      <c r="E23" s="51">
        <v>15.15</v>
      </c>
      <c r="F23" s="54">
        <v>1.1000000000000001</v>
      </c>
      <c r="G23" s="54">
        <v>0.9</v>
      </c>
      <c r="H23" s="53">
        <v>16.63</v>
      </c>
      <c r="I23" s="53">
        <v>24.16</v>
      </c>
      <c r="J23" s="53">
        <v>177.15</v>
      </c>
      <c r="K23" s="52">
        <v>0.26900000000000002</v>
      </c>
      <c r="L23" s="63" t="s">
        <v>173</v>
      </c>
      <c r="M23" s="50">
        <v>5293.7</v>
      </c>
      <c r="N23" s="50">
        <v>1416.1</v>
      </c>
      <c r="O23" s="62">
        <v>-8.77E-2</v>
      </c>
      <c r="P23" s="49">
        <v>0.73250000000000004</v>
      </c>
      <c r="Q23" s="65">
        <v>-0.25</v>
      </c>
    </row>
    <row r="24" spans="1:17" ht="12" customHeight="1" x14ac:dyDescent="0.2">
      <c r="A24" s="59" t="s">
        <v>587</v>
      </c>
      <c r="B24" s="51">
        <v>0.66</v>
      </c>
      <c r="C24" s="51">
        <v>4.2699999999999996</v>
      </c>
      <c r="D24" s="51">
        <v>16.09</v>
      </c>
      <c r="E24" s="51">
        <v>10.35</v>
      </c>
      <c r="F24" s="54">
        <v>1.2</v>
      </c>
      <c r="G24" s="54">
        <v>1</v>
      </c>
      <c r="H24" s="53">
        <v>22.75</v>
      </c>
      <c r="I24" s="53">
        <v>35.35</v>
      </c>
      <c r="J24" s="53">
        <v>57.03</v>
      </c>
      <c r="K24" s="52">
        <v>3.5859999999999999</v>
      </c>
      <c r="L24" s="64">
        <v>4.58</v>
      </c>
      <c r="M24" s="50">
        <v>285196</v>
      </c>
      <c r="N24" s="50">
        <v>44858</v>
      </c>
      <c r="O24" s="62">
        <v>3.1800000000000002E-2</v>
      </c>
      <c r="P24" s="49">
        <v>0.8427</v>
      </c>
      <c r="Q24" s="65">
        <v>0.13400000000000001</v>
      </c>
    </row>
    <row r="25" spans="1:17" ht="12" customHeight="1" x14ac:dyDescent="0.2">
      <c r="A25" s="59" t="s">
        <v>586</v>
      </c>
      <c r="B25" s="51">
        <v>0.55000000000000004</v>
      </c>
      <c r="C25" s="51">
        <v>3.59</v>
      </c>
      <c r="D25" s="51">
        <v>18.54</v>
      </c>
      <c r="E25" s="51">
        <v>3.63</v>
      </c>
      <c r="F25" s="54">
        <v>1.4</v>
      </c>
      <c r="G25" s="54">
        <v>1</v>
      </c>
      <c r="H25" s="53">
        <v>19.75</v>
      </c>
      <c r="I25" s="53">
        <v>100.78</v>
      </c>
      <c r="J25" s="53">
        <v>42.1</v>
      </c>
      <c r="K25" s="52">
        <v>1.2050000000000001</v>
      </c>
      <c r="L25" s="64">
        <v>84.47</v>
      </c>
      <c r="M25" s="50">
        <v>312585.5</v>
      </c>
      <c r="N25" s="50">
        <v>110438.8</v>
      </c>
      <c r="O25" s="62">
        <v>7.0099999999999996E-2</v>
      </c>
      <c r="P25" s="49">
        <v>0.64670000000000005</v>
      </c>
      <c r="Q25" s="65">
        <v>0.112</v>
      </c>
    </row>
    <row r="26" spans="1:17" ht="12" customHeight="1" x14ac:dyDescent="0.2">
      <c r="A26" s="59" t="s">
        <v>585</v>
      </c>
      <c r="B26" s="51">
        <v>0.75</v>
      </c>
      <c r="C26" s="51">
        <v>6.38</v>
      </c>
      <c r="D26" s="51">
        <v>14.94</v>
      </c>
      <c r="E26" s="51">
        <v>6.95</v>
      </c>
      <c r="F26" s="54">
        <v>1.4</v>
      </c>
      <c r="G26" s="54">
        <v>1.1000000000000001</v>
      </c>
      <c r="H26" s="53">
        <v>24.5</v>
      </c>
      <c r="I26" s="53">
        <v>52.67</v>
      </c>
      <c r="J26" s="53">
        <v>34.1</v>
      </c>
      <c r="K26" s="52">
        <v>0.80700000000000005</v>
      </c>
      <c r="L26" s="64">
        <v>23.18</v>
      </c>
      <c r="M26" s="50">
        <v>208109.6</v>
      </c>
      <c r="N26" s="50">
        <v>85390.6</v>
      </c>
      <c r="O26" s="62">
        <v>5.4199999999999998E-2</v>
      </c>
      <c r="P26" s="49">
        <v>0.56320000000000003</v>
      </c>
      <c r="Q26" s="65">
        <v>9.7000000000000003E-2</v>
      </c>
    </row>
    <row r="27" spans="1:17" ht="12" customHeight="1" x14ac:dyDescent="0.2">
      <c r="A27" s="59" t="s">
        <v>584</v>
      </c>
      <c r="B27" s="51">
        <v>0.55000000000000004</v>
      </c>
      <c r="C27" s="51">
        <v>5.17</v>
      </c>
      <c r="D27" s="51">
        <v>15.55</v>
      </c>
      <c r="E27" s="51">
        <v>7.58</v>
      </c>
      <c r="F27" s="54">
        <v>1.2</v>
      </c>
      <c r="G27" s="54">
        <v>1</v>
      </c>
      <c r="H27" s="53">
        <v>23.53</v>
      </c>
      <c r="I27" s="53">
        <v>48.26</v>
      </c>
      <c r="J27" s="53">
        <v>41.22</v>
      </c>
      <c r="K27" s="52">
        <v>1.048</v>
      </c>
      <c r="L27" s="64">
        <v>82.72</v>
      </c>
      <c r="M27" s="50">
        <v>632941.9</v>
      </c>
      <c r="N27" s="50">
        <v>249379</v>
      </c>
      <c r="O27" s="62">
        <v>0.10970000000000001</v>
      </c>
      <c r="P27" s="49">
        <v>0.6089</v>
      </c>
      <c r="Q27" s="65">
        <v>0.157</v>
      </c>
    </row>
    <row r="28" spans="1:17" ht="12" customHeight="1" x14ac:dyDescent="0.2">
      <c r="A28" s="59" t="s">
        <v>583</v>
      </c>
      <c r="B28" s="51">
        <v>0.53</v>
      </c>
      <c r="C28" s="51">
        <v>4.74</v>
      </c>
      <c r="D28" s="51">
        <v>12.37</v>
      </c>
      <c r="E28" s="51">
        <v>4.28</v>
      </c>
      <c r="F28" s="54">
        <v>1.1000000000000001</v>
      </c>
      <c r="G28" s="54">
        <v>0.8</v>
      </c>
      <c r="H28" s="53">
        <v>29.58</v>
      </c>
      <c r="I28" s="53">
        <v>85.45</v>
      </c>
      <c r="J28" s="53">
        <v>45.27</v>
      </c>
      <c r="K28" s="52">
        <v>1.292</v>
      </c>
      <c r="L28" s="64">
        <v>6.65</v>
      </c>
      <c r="M28" s="50">
        <v>746526.3</v>
      </c>
      <c r="N28" s="50">
        <v>232048.8</v>
      </c>
      <c r="O28" s="62">
        <v>3.5000000000000003E-2</v>
      </c>
      <c r="P28" s="49">
        <v>0.68920000000000003</v>
      </c>
      <c r="Q28" s="65">
        <v>6.4000000000000001E-2</v>
      </c>
    </row>
    <row r="29" spans="1:17" ht="12" customHeight="1" x14ac:dyDescent="0.2">
      <c r="A29" s="59" t="s">
        <v>582</v>
      </c>
      <c r="B29" s="51">
        <v>1.07</v>
      </c>
      <c r="C29" s="51">
        <v>5.14</v>
      </c>
      <c r="D29" s="51">
        <v>12.82</v>
      </c>
      <c r="E29" s="51">
        <v>6.28</v>
      </c>
      <c r="F29" s="54">
        <v>2.5</v>
      </c>
      <c r="G29" s="54">
        <v>1.2</v>
      </c>
      <c r="H29" s="53">
        <v>28.55</v>
      </c>
      <c r="I29" s="53">
        <v>58.27</v>
      </c>
      <c r="J29" s="53">
        <v>37.619999999999997</v>
      </c>
      <c r="K29" s="52">
        <v>0.20399999999999999</v>
      </c>
      <c r="L29" s="64">
        <v>188.44</v>
      </c>
      <c r="M29" s="50">
        <v>34407.199999999997</v>
      </c>
      <c r="N29" s="50">
        <v>18363.900000000001</v>
      </c>
      <c r="O29" s="62">
        <v>8.1900000000000001E-2</v>
      </c>
      <c r="P29" s="49">
        <v>0.46710000000000002</v>
      </c>
      <c r="Q29" s="65">
        <v>0.16500000000000001</v>
      </c>
    </row>
    <row r="30" spans="1:17" x14ac:dyDescent="0.2">
      <c r="A30" s="55"/>
      <c r="B30" s="55"/>
      <c r="C30" s="55"/>
      <c r="D30" s="55"/>
      <c r="E30" s="55"/>
      <c r="F30" s="55"/>
      <c r="G30" s="55"/>
      <c r="H30" s="55"/>
      <c r="I30" s="55"/>
      <c r="J30" s="55"/>
      <c r="K30" s="55"/>
      <c r="L30" s="55"/>
      <c r="M30" s="55"/>
      <c r="N30" s="55"/>
      <c r="O30" s="55"/>
      <c r="P30" s="55"/>
      <c r="Q30" s="66"/>
    </row>
    <row r="31" spans="1:17" x14ac:dyDescent="0.2">
      <c r="A31" s="61"/>
      <c r="B31" s="61"/>
      <c r="C31" s="61"/>
      <c r="D31" s="61"/>
      <c r="E31" s="61"/>
      <c r="F31" s="61"/>
      <c r="G31" s="61"/>
      <c r="H31" s="61"/>
      <c r="I31" s="61"/>
      <c r="J31" s="61"/>
      <c r="K31" s="61"/>
      <c r="L31" s="61"/>
      <c r="M31" s="61"/>
      <c r="N31" s="61"/>
      <c r="O31" s="61"/>
      <c r="P31" s="61"/>
      <c r="Q31" s="61"/>
    </row>
    <row r="32" spans="1:17" ht="12" customHeight="1" x14ac:dyDescent="0.2">
      <c r="A32" s="59" t="s">
        <v>581</v>
      </c>
      <c r="B32" s="51">
        <v>0.31</v>
      </c>
      <c r="C32" s="51">
        <v>1.1499999999999999</v>
      </c>
      <c r="D32" s="51">
        <v>16.46</v>
      </c>
      <c r="E32" s="51">
        <v>2.5299999999999998</v>
      </c>
      <c r="F32" s="54">
        <v>4.7</v>
      </c>
      <c r="G32" s="54">
        <v>3.6</v>
      </c>
      <c r="H32" s="53">
        <v>22.24</v>
      </c>
      <c r="I32" s="53">
        <v>144.38</v>
      </c>
      <c r="J32" s="53">
        <v>46.71</v>
      </c>
      <c r="K32" s="52">
        <v>0.76300000000000001</v>
      </c>
      <c r="L32" s="56" t="s">
        <v>173</v>
      </c>
      <c r="M32" s="50">
        <v>15410</v>
      </c>
      <c r="N32" s="50">
        <v>6562</v>
      </c>
      <c r="O32" s="62">
        <v>-0.95509999999999995</v>
      </c>
      <c r="P32" s="49">
        <v>0.57420000000000004</v>
      </c>
      <c r="Q32" s="65">
        <v>-0.60399999999999998</v>
      </c>
    </row>
    <row r="33" spans="1:17" x14ac:dyDescent="0.2">
      <c r="A33" s="55"/>
      <c r="B33" s="55"/>
      <c r="C33" s="55"/>
      <c r="D33" s="55"/>
      <c r="E33" s="55"/>
      <c r="F33" s="55"/>
      <c r="G33" s="55"/>
      <c r="H33" s="55"/>
      <c r="I33" s="55"/>
      <c r="J33" s="55"/>
      <c r="K33" s="55"/>
      <c r="L33" s="55"/>
      <c r="M33" s="55"/>
      <c r="N33" s="55"/>
      <c r="O33" s="55"/>
      <c r="P33" s="55"/>
      <c r="Q33" s="66"/>
    </row>
    <row r="34" spans="1:17" ht="33.75" x14ac:dyDescent="0.2">
      <c r="A34" s="59" t="s">
        <v>292</v>
      </c>
      <c r="B34" s="60" t="s">
        <v>580</v>
      </c>
      <c r="C34" s="60" t="s">
        <v>579</v>
      </c>
      <c r="D34" s="60" t="s">
        <v>578</v>
      </c>
      <c r="E34" s="60" t="s">
        <v>577</v>
      </c>
      <c r="F34" s="60" t="s">
        <v>576</v>
      </c>
      <c r="G34" s="60" t="s">
        <v>575</v>
      </c>
      <c r="H34" s="60" t="s">
        <v>574</v>
      </c>
      <c r="I34" s="60" t="s">
        <v>573</v>
      </c>
      <c r="J34" s="60" t="s">
        <v>572</v>
      </c>
      <c r="K34" s="60" t="s">
        <v>571</v>
      </c>
      <c r="L34" s="60" t="s">
        <v>601</v>
      </c>
      <c r="M34" s="60" t="s">
        <v>290</v>
      </c>
      <c r="N34" s="60" t="s">
        <v>291</v>
      </c>
      <c r="O34" s="60" t="s">
        <v>600</v>
      </c>
      <c r="P34" s="60" t="s">
        <v>570</v>
      </c>
      <c r="Q34" s="67" t="s">
        <v>602</v>
      </c>
    </row>
    <row r="35" spans="1:17" x14ac:dyDescent="0.2">
      <c r="A35" s="59" t="s">
        <v>293</v>
      </c>
      <c r="B35" s="51">
        <v>1.28</v>
      </c>
      <c r="C35" s="51">
        <v>6.38</v>
      </c>
      <c r="D35" s="51">
        <v>25.8</v>
      </c>
      <c r="E35" s="51">
        <v>18.27</v>
      </c>
      <c r="F35" s="54">
        <v>4.2</v>
      </c>
      <c r="G35" s="54">
        <v>3.6</v>
      </c>
      <c r="H35" s="53">
        <v>50.72</v>
      </c>
      <c r="I35" s="53">
        <v>116.72</v>
      </c>
      <c r="J35" s="53">
        <v>198.73</v>
      </c>
      <c r="K35" s="52">
        <v>3.5859999999999999</v>
      </c>
      <c r="L35" s="64">
        <v>188.44</v>
      </c>
      <c r="M35" s="50">
        <v>746526.3</v>
      </c>
      <c r="N35" s="50">
        <v>249379</v>
      </c>
      <c r="O35" s="62">
        <v>0.22789999999999999</v>
      </c>
      <c r="P35" s="49">
        <v>0.87450000000000006</v>
      </c>
      <c r="Q35" s="65">
        <v>0.46100000000000002</v>
      </c>
    </row>
    <row r="36" spans="1:17" x14ac:dyDescent="0.2">
      <c r="A36" s="59" t="s">
        <v>294</v>
      </c>
      <c r="B36" s="51">
        <v>0.09</v>
      </c>
      <c r="C36" s="51">
        <v>0.25</v>
      </c>
      <c r="D36" s="51">
        <v>7.22</v>
      </c>
      <c r="E36" s="51">
        <v>3.14</v>
      </c>
      <c r="F36" s="54">
        <v>0.8</v>
      </c>
      <c r="G36" s="54">
        <v>0.5</v>
      </c>
      <c r="H36" s="53">
        <v>14.19</v>
      </c>
      <c r="I36" s="53">
        <v>20.04</v>
      </c>
      <c r="J36" s="53">
        <v>30.77</v>
      </c>
      <c r="K36" s="52">
        <v>0.159</v>
      </c>
      <c r="L36" s="64">
        <v>4.5199999999999996</v>
      </c>
      <c r="M36" s="50">
        <v>4336.6000000000004</v>
      </c>
      <c r="N36" s="50">
        <v>1416.1</v>
      </c>
      <c r="O36" s="62">
        <v>-0.34470000000000001</v>
      </c>
      <c r="P36" s="49">
        <v>0.39639999999999997</v>
      </c>
      <c r="Q36" s="65">
        <v>-1.0389999999999999</v>
      </c>
    </row>
    <row r="37" spans="1:17" x14ac:dyDescent="0.2">
      <c r="A37" s="59" t="s">
        <v>295</v>
      </c>
      <c r="B37" s="51">
        <v>0.75</v>
      </c>
      <c r="C37" s="51">
        <v>4.1900000000000004</v>
      </c>
      <c r="D37" s="51">
        <v>15.24</v>
      </c>
      <c r="E37" s="51">
        <v>8</v>
      </c>
      <c r="F37" s="54">
        <v>1.5</v>
      </c>
      <c r="G37" s="54">
        <v>1.1000000000000001</v>
      </c>
      <c r="H37" s="53">
        <v>27.54</v>
      </c>
      <c r="I37" s="53">
        <v>59.15</v>
      </c>
      <c r="J37" s="53">
        <v>92.63</v>
      </c>
      <c r="K37" s="52">
        <v>1.044</v>
      </c>
      <c r="L37" s="64">
        <v>47.74</v>
      </c>
      <c r="M37" s="50">
        <v>178760.1</v>
      </c>
      <c r="N37" s="50">
        <v>59846.400000000001</v>
      </c>
      <c r="O37" s="62">
        <v>2.0199999999999999E-2</v>
      </c>
      <c r="P37" s="49">
        <v>0.65339999999999998</v>
      </c>
      <c r="Q37" s="65">
        <v>-3.2000000000000001E-2</v>
      </c>
    </row>
    <row r="38" spans="1:17" x14ac:dyDescent="0.2">
      <c r="A38" s="59" t="s">
        <v>296</v>
      </c>
      <c r="B38" s="51">
        <v>0.75</v>
      </c>
      <c r="C38" s="51">
        <v>4.3099999999999996</v>
      </c>
      <c r="D38" s="51">
        <v>14.94</v>
      </c>
      <c r="E38" s="51">
        <v>6.95</v>
      </c>
      <c r="F38" s="54">
        <v>1.2</v>
      </c>
      <c r="G38" s="54">
        <v>1</v>
      </c>
      <c r="H38" s="53">
        <v>24.5</v>
      </c>
      <c r="I38" s="53">
        <v>52.67</v>
      </c>
      <c r="J38" s="53">
        <v>62.62</v>
      </c>
      <c r="K38" s="52">
        <v>0.80700000000000005</v>
      </c>
      <c r="L38" s="64">
        <v>23.18</v>
      </c>
      <c r="M38" s="50">
        <v>34407.199999999997</v>
      </c>
      <c r="N38" s="50">
        <v>18363.900000000001</v>
      </c>
      <c r="O38" s="62">
        <v>3.7499999999999999E-2</v>
      </c>
      <c r="P38" s="49">
        <v>0.65639999999999998</v>
      </c>
      <c r="Q38" s="65">
        <v>9.7000000000000003E-2</v>
      </c>
    </row>
    <row r="39" spans="1:17" x14ac:dyDescent="0.2">
      <c r="A39" s="24"/>
      <c r="B39" s="24"/>
      <c r="C39" s="24"/>
      <c r="D39" s="24"/>
      <c r="E39" s="24"/>
      <c r="F39" s="24"/>
      <c r="G39" s="24"/>
      <c r="H39" s="24"/>
      <c r="I39" s="24"/>
      <c r="J39" s="24"/>
      <c r="K39" s="24"/>
      <c r="L39" s="24"/>
      <c r="M39" s="24"/>
      <c r="N39" s="24"/>
      <c r="O39" s="24"/>
      <c r="P39" s="24"/>
    </row>
    <row r="41" spans="1:17" x14ac:dyDescent="0.2">
      <c r="A41" s="26" t="s">
        <v>569</v>
      </c>
    </row>
    <row r="44" spans="1:17" x14ac:dyDescent="0.2">
      <c r="A44" s="22" t="s">
        <v>568</v>
      </c>
    </row>
    <row r="46" spans="1:17" x14ac:dyDescent="0.2">
      <c r="A46" s="22" t="s">
        <v>297</v>
      </c>
    </row>
    <row r="47" spans="1:17" x14ac:dyDescent="0.2">
      <c r="A47" s="22" t="s">
        <v>298</v>
      </c>
    </row>
  </sheetData>
  <pageMargins left="0.2" right="0.2" top="0.5" bottom="0.5" header="0.5" footer="0.5"/>
  <pageSetup fitToWidth="0" fitToHeight="0" orientation="landscape" horizontalDpi="0" verticalDpi="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RIVN_ratios</vt:lpstr>
      <vt:lpstr>Charts</vt:lpstr>
      <vt:lpstr>RIVN_IS</vt:lpstr>
      <vt:lpstr>RIVN_BS</vt:lpstr>
      <vt:lpstr>RIVN_CFS</vt:lpstr>
      <vt:lpstr>RIVN_IS_CS</vt:lpstr>
      <vt:lpstr>RIVN_BS_CS</vt:lpstr>
      <vt:lpstr>Industry</vt:lpstr>
      <vt:lpstr>Peer</vt:lpstr>
      <vt:lpstr>Industry!Print_Titles</vt:lpstr>
      <vt:lpstr>Peer!Print_Titles</vt:lpstr>
      <vt:lpstr>RIVN_BS!Print_Titles</vt:lpstr>
      <vt:lpstr>RIVN_BS_CS!Print_Titles</vt:lpstr>
      <vt:lpstr>RIVN_CFS!Print_Titles</vt:lpstr>
      <vt:lpstr>RIVN_IS!Print_Titles</vt:lpstr>
      <vt:lpstr>RIVN_IS_CS!Print_Titles</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Moore, David</cp:lastModifiedBy>
  <dcterms:created xsi:type="dcterms:W3CDTF">2020-01-31T23:43:28Z</dcterms:created>
  <dcterms:modified xsi:type="dcterms:W3CDTF">2026-01-05T20:09:40Z</dcterms:modified>
  <cp:category/>
</cp:coreProperties>
</file>